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8" windowWidth="15000" windowHeight="5208" firstSheet="1" activeTab="2"/>
  </bookViews>
  <sheets>
    <sheet name="Информация по КБМРГО" sheetId="1" r:id="rId1"/>
    <sheet name="Информация по МРГО" sheetId="2" r:id="rId2"/>
    <sheet name="Информация по П1" sheetId="3" r:id="rId3"/>
    <sheet name="Информация по П2" sheetId="4" r:id="rId4"/>
    <sheet name="Информация по П3" sheetId="5" r:id="rId5"/>
    <sheet name="Информация по П4" sheetId="6" r:id="rId6"/>
    <sheet name="Информация по П5" sheetId="7" r:id="rId7"/>
    <sheet name="Информация по П6" sheetId="8" r:id="rId8"/>
    <sheet name="Информация по П7" sheetId="9" r:id="rId9"/>
    <sheet name="Информация по П8" sheetId="10" r:id="rId10"/>
    <sheet name="Информация по П9" sheetId="11" r:id="rId11"/>
    <sheet name="Информация по П10" sheetId="12" r:id="rId12"/>
    <sheet name="Информация по П11" sheetId="13" r:id="rId13"/>
    <sheet name="Информация по П12" sheetId="14" r:id="rId14"/>
    <sheet name="Информация по П13" sheetId="15" r:id="rId15"/>
    <sheet name="Информация по П14" sheetId="16" r:id="rId16"/>
    <sheet name="Информация по П15" sheetId="17" r:id="rId17"/>
    <sheet name="Информация по П16" sheetId="18" r:id="rId18"/>
    <sheet name="Информация по П17" sheetId="19" r:id="rId19"/>
    <sheet name="Информация по П18" sheetId="20" r:id="rId20"/>
    <sheet name="Информация по П19" sheetId="21" r:id="rId21"/>
  </sheets>
  <definedNames>
    <definedName name="_xlnm.Print_Titles" localSheetId="0">'Информация по КБМРГО'!$8:$10</definedName>
    <definedName name="_xlnm.Print_Titles" localSheetId="1">'Информация по МРГО'!$8:$10</definedName>
    <definedName name="_xlnm.Print_Titles" localSheetId="2">'Информация по П1'!$8:$10</definedName>
    <definedName name="_xlnm.Print_Titles" localSheetId="11">'Информация по П10'!$8:$10</definedName>
    <definedName name="_xlnm.Print_Titles" localSheetId="12">'Информация по П11'!$8:$10</definedName>
    <definedName name="_xlnm.Print_Titles" localSheetId="13">'Информация по П12'!$8:$10</definedName>
    <definedName name="_xlnm.Print_Titles" localSheetId="14">'Информация по П13'!$8:$10</definedName>
    <definedName name="_xlnm.Print_Titles" localSheetId="15">'Информация по П14'!$8:$10</definedName>
    <definedName name="_xlnm.Print_Titles" localSheetId="16">'Информация по П15'!$8:$10</definedName>
    <definedName name="_xlnm.Print_Titles" localSheetId="17">'Информация по П16'!$8:$10</definedName>
    <definedName name="_xlnm.Print_Titles" localSheetId="18">'Информация по П17'!$8:$10</definedName>
    <definedName name="_xlnm.Print_Titles" localSheetId="19">'Информация по П18'!$8:$10</definedName>
    <definedName name="_xlnm.Print_Titles" localSheetId="20">'Информация по П19'!$8:$10</definedName>
    <definedName name="_xlnm.Print_Titles" localSheetId="3">'Информация по П2'!$8:$10</definedName>
    <definedName name="_xlnm.Print_Titles" localSheetId="4">'Информация по П3'!$8:$10</definedName>
    <definedName name="_xlnm.Print_Titles" localSheetId="5">'Информация по П4'!$8:$10</definedName>
    <definedName name="_xlnm.Print_Titles" localSheetId="6">'Информация по П5'!$8:$10</definedName>
    <definedName name="_xlnm.Print_Titles" localSheetId="7">'Информация по П6'!$8:$10</definedName>
    <definedName name="_xlnm.Print_Titles" localSheetId="8">'Информация по П7'!$8:$10</definedName>
    <definedName name="_xlnm.Print_Titles" localSheetId="9">'Информация по П8'!$8:$10</definedName>
    <definedName name="_xlnm.Print_Titles" localSheetId="10">'Информация по П9'!$8:$10</definedName>
  </definedNames>
  <calcPr calcId="125725"/>
</workbook>
</file>

<file path=xl/calcChain.xml><?xml version="1.0" encoding="utf-8"?>
<calcChain xmlns="http://schemas.openxmlformats.org/spreadsheetml/2006/main">
  <c r="O21" i="3"/>
  <c r="O20"/>
  <c r="O18"/>
  <c r="O16"/>
  <c r="L21"/>
  <c r="L20"/>
  <c r="K21"/>
  <c r="K20"/>
  <c r="K18"/>
  <c r="K16"/>
  <c r="J21"/>
  <c r="J20"/>
  <c r="I21"/>
  <c r="I20"/>
  <c r="I18"/>
  <c r="I16"/>
  <c r="P25" i="21" l="1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20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19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18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N11" s="1"/>
  <c r="M12"/>
  <c r="L12"/>
  <c r="L11" s="1"/>
  <c r="K12"/>
  <c r="J12"/>
  <c r="J11" s="1"/>
  <c r="I12"/>
  <c r="H12"/>
  <c r="H11" s="1"/>
  <c r="G12"/>
  <c r="F12"/>
  <c r="F11" s="1"/>
  <c r="E12"/>
  <c r="D12"/>
  <c r="D11" s="1"/>
  <c r="C12"/>
  <c r="B12"/>
  <c r="B11" s="1"/>
  <c r="O11"/>
  <c r="O34" s="1"/>
  <c r="M11"/>
  <c r="M31" s="1"/>
  <c r="K11"/>
  <c r="K34" s="1"/>
  <c r="I11"/>
  <c r="I31" s="1"/>
  <c r="G11"/>
  <c r="G34" s="1"/>
  <c r="E11"/>
  <c r="E31" s="1"/>
  <c r="C11"/>
  <c r="C34" s="1"/>
  <c r="D34" i="21" l="1"/>
  <c r="D31"/>
  <c r="H34"/>
  <c r="H31"/>
  <c r="L31"/>
  <c r="L34"/>
  <c r="P34"/>
  <c r="P31"/>
  <c r="O31"/>
  <c r="E34"/>
  <c r="I34"/>
  <c r="M34"/>
  <c r="G31"/>
  <c r="B34"/>
  <c r="F34"/>
  <c r="J34"/>
  <c r="N34"/>
  <c r="C31"/>
  <c r="K31"/>
  <c r="D34" i="20"/>
  <c r="D31"/>
  <c r="H34"/>
  <c r="H31"/>
  <c r="L34"/>
  <c r="L31"/>
  <c r="P31"/>
  <c r="P34"/>
  <c r="O31"/>
  <c r="E34"/>
  <c r="I34"/>
  <c r="M34"/>
  <c r="G31"/>
  <c r="B34"/>
  <c r="F34"/>
  <c r="J34"/>
  <c r="N34"/>
  <c r="C31"/>
  <c r="K31"/>
  <c r="D34" i="19"/>
  <c r="D31"/>
  <c r="H31"/>
  <c r="H34"/>
  <c r="L34"/>
  <c r="L31"/>
  <c r="P34"/>
  <c r="P31"/>
  <c r="C31"/>
  <c r="E34"/>
  <c r="I34"/>
  <c r="M34"/>
  <c r="K31"/>
  <c r="B34"/>
  <c r="F34"/>
  <c r="J34"/>
  <c r="N34"/>
  <c r="G31"/>
  <c r="O31"/>
  <c r="F31" i="18"/>
  <c r="F34"/>
  <c r="J31"/>
  <c r="J34"/>
  <c r="P31"/>
  <c r="P34"/>
  <c r="B31"/>
  <c r="B34"/>
  <c r="N31"/>
  <c r="N34"/>
  <c r="D31"/>
  <c r="D34"/>
  <c r="H31"/>
  <c r="H34"/>
  <c r="L31"/>
  <c r="L34"/>
  <c r="C31"/>
  <c r="G31"/>
  <c r="K31"/>
  <c r="O31"/>
  <c r="E34"/>
  <c r="I34"/>
  <c r="M34"/>
  <c r="P25" i="17" l="1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O12"/>
  <c r="N12"/>
  <c r="M12"/>
  <c r="M11" s="1"/>
  <c r="L12"/>
  <c r="K12"/>
  <c r="J12"/>
  <c r="I12"/>
  <c r="I11" s="1"/>
  <c r="H12"/>
  <c r="G12"/>
  <c r="F12"/>
  <c r="E12"/>
  <c r="E11" s="1"/>
  <c r="D12"/>
  <c r="C12"/>
  <c r="B12"/>
  <c r="P11"/>
  <c r="P34" s="1"/>
  <c r="O11"/>
  <c r="O31" s="1"/>
  <c r="N11"/>
  <c r="N31" s="1"/>
  <c r="L11"/>
  <c r="L34" s="1"/>
  <c r="K11"/>
  <c r="K31" s="1"/>
  <c r="J11"/>
  <c r="J31" s="1"/>
  <c r="H11"/>
  <c r="H34" s="1"/>
  <c r="G11"/>
  <c r="G31" s="1"/>
  <c r="F11"/>
  <c r="F31" s="1"/>
  <c r="D11"/>
  <c r="D34" s="1"/>
  <c r="C11"/>
  <c r="C31" s="1"/>
  <c r="B11"/>
  <c r="B31" s="1"/>
  <c r="P25" i="16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O12"/>
  <c r="N12"/>
  <c r="M12"/>
  <c r="M11" s="1"/>
  <c r="L12"/>
  <c r="K12"/>
  <c r="J12"/>
  <c r="I12"/>
  <c r="I11" s="1"/>
  <c r="H12"/>
  <c r="G12"/>
  <c r="F12"/>
  <c r="E12"/>
  <c r="E11" s="1"/>
  <c r="D12"/>
  <c r="C12"/>
  <c r="B12"/>
  <c r="P11"/>
  <c r="P34" s="1"/>
  <c r="O11"/>
  <c r="O31" s="1"/>
  <c r="N11"/>
  <c r="N31" s="1"/>
  <c r="L11"/>
  <c r="L34" s="1"/>
  <c r="K11"/>
  <c r="K31" s="1"/>
  <c r="J11"/>
  <c r="J31" s="1"/>
  <c r="H11"/>
  <c r="H34" s="1"/>
  <c r="G11"/>
  <c r="G31" s="1"/>
  <c r="F11"/>
  <c r="F31" s="1"/>
  <c r="D11"/>
  <c r="D34" s="1"/>
  <c r="C11"/>
  <c r="C31" s="1"/>
  <c r="B11"/>
  <c r="B31" s="1"/>
  <c r="P25" i="15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14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O12"/>
  <c r="N12"/>
  <c r="M12"/>
  <c r="M11" s="1"/>
  <c r="L12"/>
  <c r="K12"/>
  <c r="J12"/>
  <c r="I12"/>
  <c r="I11" s="1"/>
  <c r="H12"/>
  <c r="G12"/>
  <c r="F12"/>
  <c r="E12"/>
  <c r="E11" s="1"/>
  <c r="D12"/>
  <c r="C12"/>
  <c r="B12"/>
  <c r="P11"/>
  <c r="P34" s="1"/>
  <c r="O11"/>
  <c r="O31" s="1"/>
  <c r="N11"/>
  <c r="N31" s="1"/>
  <c r="L11"/>
  <c r="L34" s="1"/>
  <c r="K11"/>
  <c r="K31" s="1"/>
  <c r="J11"/>
  <c r="J31" s="1"/>
  <c r="H11"/>
  <c r="H34" s="1"/>
  <c r="G11"/>
  <c r="G31" s="1"/>
  <c r="F11"/>
  <c r="F31" s="1"/>
  <c r="D11"/>
  <c r="D34" s="1"/>
  <c r="C11"/>
  <c r="C31" s="1"/>
  <c r="B11"/>
  <c r="B31" s="1"/>
  <c r="P25" i="13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1" s="1"/>
  <c r="N11"/>
  <c r="N31" s="1"/>
  <c r="M11"/>
  <c r="M31" s="1"/>
  <c r="K11"/>
  <c r="K31" s="1"/>
  <c r="J11"/>
  <c r="J31" s="1"/>
  <c r="I11"/>
  <c r="I31" s="1"/>
  <c r="G11"/>
  <c r="G31" s="1"/>
  <c r="F11"/>
  <c r="F31" s="1"/>
  <c r="E11"/>
  <c r="E31" s="1"/>
  <c r="C11"/>
  <c r="C31" s="1"/>
  <c r="B11"/>
  <c r="B31" s="1"/>
  <c r="P25" i="12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O12"/>
  <c r="N12"/>
  <c r="M12"/>
  <c r="L12"/>
  <c r="K12"/>
  <c r="J12"/>
  <c r="I12"/>
  <c r="H12"/>
  <c r="G12"/>
  <c r="F12"/>
  <c r="E12"/>
  <c r="D12"/>
  <c r="C12"/>
  <c r="B12"/>
  <c r="P11"/>
  <c r="P34" s="1"/>
  <c r="O11"/>
  <c r="O31" s="1"/>
  <c r="N11"/>
  <c r="N31" s="1"/>
  <c r="M11"/>
  <c r="M31" s="1"/>
  <c r="L11"/>
  <c r="L34" s="1"/>
  <c r="K11"/>
  <c r="K31" s="1"/>
  <c r="J11"/>
  <c r="J31" s="1"/>
  <c r="I11"/>
  <c r="I31" s="1"/>
  <c r="H11"/>
  <c r="H34" s="1"/>
  <c r="G11"/>
  <c r="G31" s="1"/>
  <c r="F11"/>
  <c r="F31" s="1"/>
  <c r="E11"/>
  <c r="E31" s="1"/>
  <c r="D11"/>
  <c r="D34" s="1"/>
  <c r="C11"/>
  <c r="C31" s="1"/>
  <c r="B11"/>
  <c r="B31" s="1"/>
  <c r="P25" i="11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10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1" s="1"/>
  <c r="B11"/>
  <c r="B31" s="1"/>
  <c r="P25" i="9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8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M11" s="1"/>
  <c r="L12"/>
  <c r="L11" s="1"/>
  <c r="K12"/>
  <c r="J12"/>
  <c r="I12"/>
  <c r="I11" s="1"/>
  <c r="H12"/>
  <c r="H11" s="1"/>
  <c r="G12"/>
  <c r="F12"/>
  <c r="E12"/>
  <c r="E11" s="1"/>
  <c r="D12"/>
  <c r="D11" s="1"/>
  <c r="C12"/>
  <c r="B12"/>
  <c r="O11"/>
  <c r="O31" s="1"/>
  <c r="N11"/>
  <c r="N31" s="1"/>
  <c r="K11"/>
  <c r="K31" s="1"/>
  <c r="J11"/>
  <c r="J31" s="1"/>
  <c r="G11"/>
  <c r="G31" s="1"/>
  <c r="F11"/>
  <c r="F31" s="1"/>
  <c r="C11"/>
  <c r="C31" s="1"/>
  <c r="B11"/>
  <c r="B31" s="1"/>
  <c r="P25" i="7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6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M11" s="1"/>
  <c r="L12"/>
  <c r="L11" s="1"/>
  <c r="K12"/>
  <c r="J12"/>
  <c r="I12"/>
  <c r="I11" s="1"/>
  <c r="H12"/>
  <c r="H11" s="1"/>
  <c r="G12"/>
  <c r="F12"/>
  <c r="E12"/>
  <c r="E11" s="1"/>
  <c r="D12"/>
  <c r="D11" s="1"/>
  <c r="C12"/>
  <c r="B12"/>
  <c r="O11"/>
  <c r="O34" s="1"/>
  <c r="N11"/>
  <c r="N31" s="1"/>
  <c r="K11"/>
  <c r="K34" s="1"/>
  <c r="J11"/>
  <c r="J31" s="1"/>
  <c r="G11"/>
  <c r="G34" s="1"/>
  <c r="F11"/>
  <c r="F31" s="1"/>
  <c r="C11"/>
  <c r="C34" s="1"/>
  <c r="B11"/>
  <c r="B31" s="1"/>
  <c r="P25" i="5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4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M12"/>
  <c r="L12"/>
  <c r="L11" s="1"/>
  <c r="K12"/>
  <c r="J12"/>
  <c r="I12"/>
  <c r="H12"/>
  <c r="H11" s="1"/>
  <c r="G12"/>
  <c r="F12"/>
  <c r="E12"/>
  <c r="D12"/>
  <c r="D11" s="1"/>
  <c r="C12"/>
  <c r="B12"/>
  <c r="O11"/>
  <c r="O34" s="1"/>
  <c r="N11"/>
  <c r="N31" s="1"/>
  <c r="M11"/>
  <c r="M31" s="1"/>
  <c r="K11"/>
  <c r="K34" s="1"/>
  <c r="J11"/>
  <c r="J31" s="1"/>
  <c r="I11"/>
  <c r="I31" s="1"/>
  <c r="G11"/>
  <c r="G34" s="1"/>
  <c r="F11"/>
  <c r="F31" s="1"/>
  <c r="E11"/>
  <c r="E31" s="1"/>
  <c r="C11"/>
  <c r="C34" s="1"/>
  <c r="B11"/>
  <c r="B31" s="1"/>
  <c r="P25" i="3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P11" s="1"/>
  <c r="O12"/>
  <c r="N12"/>
  <c r="N11" s="1"/>
  <c r="N31" s="1"/>
  <c r="M12"/>
  <c r="M11" s="1"/>
  <c r="M31" s="1"/>
  <c r="L12"/>
  <c r="L11" s="1"/>
  <c r="K12"/>
  <c r="K11" s="1"/>
  <c r="K31" s="1"/>
  <c r="J12"/>
  <c r="J11" s="1"/>
  <c r="J31" s="1"/>
  <c r="I12"/>
  <c r="I11" s="1"/>
  <c r="I31" s="1"/>
  <c r="H12"/>
  <c r="H11" s="1"/>
  <c r="G12"/>
  <c r="G11" s="1"/>
  <c r="G31" s="1"/>
  <c r="F12"/>
  <c r="F11" s="1"/>
  <c r="F31" s="1"/>
  <c r="E12"/>
  <c r="E11" s="1"/>
  <c r="E31" s="1"/>
  <c r="D12"/>
  <c r="D11" s="1"/>
  <c r="C12"/>
  <c r="C11" s="1"/>
  <c r="C31" s="1"/>
  <c r="B12"/>
  <c r="B11" s="1"/>
  <c r="B31" s="1"/>
  <c r="O11"/>
  <c r="O31" s="1"/>
  <c r="P25" i="2"/>
  <c r="O25"/>
  <c r="N25"/>
  <c r="M25"/>
  <c r="L25"/>
  <c r="K25"/>
  <c r="J25"/>
  <c r="I25"/>
  <c r="H25"/>
  <c r="G25"/>
  <c r="F25"/>
  <c r="E25"/>
  <c r="D25"/>
  <c r="C25"/>
  <c r="B25"/>
  <c r="P14"/>
  <c r="O14"/>
  <c r="N14"/>
  <c r="M14"/>
  <c r="L14"/>
  <c r="K14"/>
  <c r="J14"/>
  <c r="I14"/>
  <c r="H14"/>
  <c r="G14"/>
  <c r="F14"/>
  <c r="E14"/>
  <c r="D14"/>
  <c r="C14"/>
  <c r="B14"/>
  <c r="P12"/>
  <c r="O12"/>
  <c r="N12"/>
  <c r="N11" s="1"/>
  <c r="M12"/>
  <c r="L12"/>
  <c r="K12"/>
  <c r="J12"/>
  <c r="J11" s="1"/>
  <c r="I12"/>
  <c r="H12"/>
  <c r="G12"/>
  <c r="F12"/>
  <c r="F11" s="1"/>
  <c r="E12"/>
  <c r="E11" s="1"/>
  <c r="E31" s="1"/>
  <c r="D12"/>
  <c r="C12"/>
  <c r="B12"/>
  <c r="B11" s="1"/>
  <c r="P11"/>
  <c r="P34" s="1"/>
  <c r="O11"/>
  <c r="O31" s="1"/>
  <c r="M11"/>
  <c r="M31" s="1"/>
  <c r="L11"/>
  <c r="L34" s="1"/>
  <c r="K11"/>
  <c r="K31" s="1"/>
  <c r="I11"/>
  <c r="I31" s="1"/>
  <c r="H11"/>
  <c r="H34" s="1"/>
  <c r="G11"/>
  <c r="G31" s="1"/>
  <c r="D11"/>
  <c r="D34" s="1"/>
  <c r="C11"/>
  <c r="C31" s="1"/>
  <c r="C25" i="1"/>
  <c r="D25"/>
  <c r="E25"/>
  <c r="F25"/>
  <c r="G25"/>
  <c r="H25"/>
  <c r="I25"/>
  <c r="J25"/>
  <c r="K25"/>
  <c r="L25"/>
  <c r="M25"/>
  <c r="N25"/>
  <c r="O25"/>
  <c r="P25"/>
  <c r="B25"/>
  <c r="E31" i="17" l="1"/>
  <c r="E34"/>
  <c r="I34"/>
  <c r="I31"/>
  <c r="M31"/>
  <c r="M34"/>
  <c r="H31"/>
  <c r="P31"/>
  <c r="B34"/>
  <c r="F34"/>
  <c r="J34"/>
  <c r="N34"/>
  <c r="D31"/>
  <c r="L31"/>
  <c r="C34"/>
  <c r="G34"/>
  <c r="K34"/>
  <c r="O34"/>
  <c r="E31" i="16"/>
  <c r="E34"/>
  <c r="I34"/>
  <c r="I31"/>
  <c r="M31"/>
  <c r="M34"/>
  <c r="D31"/>
  <c r="L31"/>
  <c r="P31"/>
  <c r="B34"/>
  <c r="F34"/>
  <c r="J34"/>
  <c r="N34"/>
  <c r="H31"/>
  <c r="C34"/>
  <c r="G34"/>
  <c r="K34"/>
  <c r="O34"/>
  <c r="D34" i="15"/>
  <c r="D31"/>
  <c r="H34"/>
  <c r="H31"/>
  <c r="L34"/>
  <c r="L31"/>
  <c r="P31"/>
  <c r="P34"/>
  <c r="C31"/>
  <c r="O31"/>
  <c r="E34"/>
  <c r="I34"/>
  <c r="M34"/>
  <c r="G31"/>
  <c r="B34"/>
  <c r="F34"/>
  <c r="J34"/>
  <c r="N34"/>
  <c r="K31"/>
  <c r="E34" i="14"/>
  <c r="E31"/>
  <c r="I34"/>
  <c r="I31"/>
  <c r="M31"/>
  <c r="M34"/>
  <c r="D31"/>
  <c r="P31"/>
  <c r="B34"/>
  <c r="F34"/>
  <c r="J34"/>
  <c r="N34"/>
  <c r="L31"/>
  <c r="C34"/>
  <c r="G34"/>
  <c r="K34"/>
  <c r="O34"/>
  <c r="H31"/>
  <c r="D34" i="13"/>
  <c r="D31"/>
  <c r="H34"/>
  <c r="H31"/>
  <c r="L31"/>
  <c r="L34"/>
  <c r="P34"/>
  <c r="P31"/>
  <c r="E34"/>
  <c r="I34"/>
  <c r="M34"/>
  <c r="B34"/>
  <c r="F34"/>
  <c r="J34"/>
  <c r="N34"/>
  <c r="C34"/>
  <c r="G34"/>
  <c r="K34"/>
  <c r="O34"/>
  <c r="D31" i="12"/>
  <c r="H31"/>
  <c r="L31"/>
  <c r="P31"/>
  <c r="E34"/>
  <c r="I34"/>
  <c r="M34"/>
  <c r="B34"/>
  <c r="F34"/>
  <c r="J34"/>
  <c r="N34"/>
  <c r="C34"/>
  <c r="G34"/>
  <c r="K34"/>
  <c r="O34"/>
  <c r="D34" i="11"/>
  <c r="D31"/>
  <c r="H34"/>
  <c r="H31"/>
  <c r="L31"/>
  <c r="L34"/>
  <c r="P34"/>
  <c r="P31"/>
  <c r="K31"/>
  <c r="E34"/>
  <c r="I34"/>
  <c r="M34"/>
  <c r="G31"/>
  <c r="B34"/>
  <c r="F34"/>
  <c r="J34"/>
  <c r="N34"/>
  <c r="C31"/>
  <c r="O31"/>
  <c r="D34" i="10"/>
  <c r="D31"/>
  <c r="H34"/>
  <c r="H31"/>
  <c r="L34"/>
  <c r="L31"/>
  <c r="P31"/>
  <c r="P34"/>
  <c r="O31"/>
  <c r="E34"/>
  <c r="I34"/>
  <c r="M34"/>
  <c r="K31"/>
  <c r="B34"/>
  <c r="F34"/>
  <c r="J34"/>
  <c r="N34"/>
  <c r="G31"/>
  <c r="C34"/>
  <c r="D31" i="9"/>
  <c r="D34"/>
  <c r="H34"/>
  <c r="H31"/>
  <c r="L31"/>
  <c r="L34"/>
  <c r="P34"/>
  <c r="P31"/>
  <c r="E34"/>
  <c r="I34"/>
  <c r="M34"/>
  <c r="G31"/>
  <c r="O31"/>
  <c r="B34"/>
  <c r="F34"/>
  <c r="J34"/>
  <c r="N34"/>
  <c r="C31"/>
  <c r="K31"/>
  <c r="D34" i="8"/>
  <c r="D31"/>
  <c r="H34"/>
  <c r="H31"/>
  <c r="L34"/>
  <c r="L31"/>
  <c r="P34"/>
  <c r="P31"/>
  <c r="E31"/>
  <c r="E34"/>
  <c r="I34"/>
  <c r="I31"/>
  <c r="M31"/>
  <c r="M34"/>
  <c r="B34"/>
  <c r="F34"/>
  <c r="J34"/>
  <c r="N34"/>
  <c r="C34"/>
  <c r="G34"/>
  <c r="K34"/>
  <c r="O34"/>
  <c r="D31" i="7"/>
  <c r="D34"/>
  <c r="H34"/>
  <c r="H31"/>
  <c r="L31"/>
  <c r="L34"/>
  <c r="P34"/>
  <c r="P31"/>
  <c r="G31"/>
  <c r="E34"/>
  <c r="I34"/>
  <c r="M34"/>
  <c r="O31"/>
  <c r="B34"/>
  <c r="F34"/>
  <c r="J34"/>
  <c r="N34"/>
  <c r="C31"/>
  <c r="K31"/>
  <c r="D34" i="6"/>
  <c r="D31"/>
  <c r="H31"/>
  <c r="H34"/>
  <c r="L31"/>
  <c r="L34"/>
  <c r="P34"/>
  <c r="P31"/>
  <c r="E31"/>
  <c r="E34"/>
  <c r="I34"/>
  <c r="I31"/>
  <c r="M31"/>
  <c r="M34"/>
  <c r="G31"/>
  <c r="O31"/>
  <c r="B34"/>
  <c r="F34"/>
  <c r="J34"/>
  <c r="N34"/>
  <c r="C31"/>
  <c r="K31"/>
  <c r="D34" i="5"/>
  <c r="D31"/>
  <c r="H34"/>
  <c r="H31"/>
  <c r="L34"/>
  <c r="L31"/>
  <c r="P31"/>
  <c r="P34"/>
  <c r="C31"/>
  <c r="O31"/>
  <c r="E34"/>
  <c r="I34"/>
  <c r="M34"/>
  <c r="G31"/>
  <c r="B34"/>
  <c r="F34"/>
  <c r="J34"/>
  <c r="N34"/>
  <c r="K31"/>
  <c r="D31" i="4"/>
  <c r="D34"/>
  <c r="H34"/>
  <c r="H31"/>
  <c r="L34"/>
  <c r="L31"/>
  <c r="P31"/>
  <c r="P34"/>
  <c r="G31"/>
  <c r="E34"/>
  <c r="I34"/>
  <c r="M34"/>
  <c r="C31"/>
  <c r="O31"/>
  <c r="B34"/>
  <c r="F34"/>
  <c r="J34"/>
  <c r="N34"/>
  <c r="K31"/>
  <c r="D31" i="3"/>
  <c r="D34" s="1"/>
  <c r="H31"/>
  <c r="H34" s="1"/>
  <c r="L31"/>
  <c r="L34" s="1"/>
  <c r="P31"/>
  <c r="P34" s="1"/>
  <c r="E34"/>
  <c r="I34"/>
  <c r="M34"/>
  <c r="B34"/>
  <c r="F34"/>
  <c r="J34"/>
  <c r="N34"/>
  <c r="C34"/>
  <c r="G34"/>
  <c r="K34"/>
  <c r="O34"/>
  <c r="B31" i="2"/>
  <c r="B34" s="1"/>
  <c r="F31"/>
  <c r="F34"/>
  <c r="J34"/>
  <c r="J31"/>
  <c r="N31"/>
  <c r="N34"/>
  <c r="D31"/>
  <c r="H31"/>
  <c r="L31"/>
  <c r="P31"/>
  <c r="E34"/>
  <c r="I34"/>
  <c r="M34"/>
  <c r="C34"/>
  <c r="G34"/>
  <c r="K34"/>
  <c r="O34"/>
  <c r="E14" i="1"/>
  <c r="F14"/>
  <c r="G14"/>
  <c r="H14"/>
  <c r="I14"/>
  <c r="J14"/>
  <c r="K14"/>
  <c r="L14"/>
  <c r="E12"/>
  <c r="E11" s="1"/>
  <c r="F12"/>
  <c r="F11" s="1"/>
  <c r="G12"/>
  <c r="G11" s="1"/>
  <c r="H12"/>
  <c r="H11" s="1"/>
  <c r="I12"/>
  <c r="I11" s="1"/>
  <c r="J12"/>
  <c r="J11" s="1"/>
  <c r="K12"/>
  <c r="K11" s="1"/>
  <c r="L12"/>
  <c r="L11" s="1"/>
  <c r="G31" l="1"/>
  <c r="G34"/>
  <c r="J31"/>
  <c r="J34"/>
  <c r="F31"/>
  <c r="F34"/>
  <c r="L31"/>
  <c r="L34"/>
  <c r="H31"/>
  <c r="H34"/>
  <c r="K31"/>
  <c r="K34"/>
  <c r="I31"/>
  <c r="I34" s="1"/>
  <c r="E31"/>
  <c r="E34" s="1"/>
  <c r="B12"/>
  <c r="B14" l="1"/>
  <c r="B11"/>
  <c r="B31" l="1"/>
  <c r="B34" s="1"/>
  <c r="P14"/>
  <c r="P12"/>
  <c r="P11" s="1"/>
  <c r="P34" s="1"/>
  <c r="O14"/>
  <c r="N14"/>
  <c r="M14"/>
  <c r="D14"/>
  <c r="C14"/>
  <c r="O12"/>
  <c r="O11" s="1"/>
  <c r="N12"/>
  <c r="N11" s="1"/>
  <c r="N34" s="1"/>
  <c r="M12"/>
  <c r="M11" s="1"/>
  <c r="M34" s="1"/>
  <c r="D12"/>
  <c r="D11" s="1"/>
  <c r="C12"/>
  <c r="C11" s="1"/>
  <c r="M31" l="1"/>
  <c r="P31"/>
  <c r="N31"/>
  <c r="D31"/>
  <c r="D34"/>
  <c r="C31"/>
  <c r="C34" s="1"/>
  <c r="O31"/>
  <c r="O34" s="1"/>
</calcChain>
</file>

<file path=xl/sharedStrings.xml><?xml version="1.0" encoding="utf-8"?>
<sst xmlns="http://schemas.openxmlformats.org/spreadsheetml/2006/main" count="1092" uniqueCount="48">
  <si>
    <t>Показатели</t>
  </si>
  <si>
    <t>прогноз</t>
  </si>
  <si>
    <t>вариант 1</t>
  </si>
  <si>
    <t>вариант 2</t>
  </si>
  <si>
    <t>Налоговые и неналоговые доходы - всего</t>
  </si>
  <si>
    <t>в том числе:</t>
  </si>
  <si>
    <t>налог на доходы физических лиц</t>
  </si>
  <si>
    <t>из них поступления по дополнительному нормативу НДФЛ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</si>
  <si>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</si>
  <si>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</si>
  <si>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</si>
  <si>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</si>
  <si>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 xml:space="preserve">Неналоговые доходы - всего </t>
  </si>
  <si>
    <t xml:space="preserve">      Дефицит(-), профицит(+) консолидированного бюджета муниципального района, бюджета городского округа</t>
  </si>
  <si>
    <t>Муниципальный долг (с учетом муниципального долга поселений, входящих в состав муниципального района)</t>
  </si>
  <si>
    <t xml:space="preserve">консолидированного бюджета __________________________________  муниципального района (городского округа) </t>
  </si>
  <si>
    <t>2022 год</t>
  </si>
  <si>
    <t>2023 год</t>
  </si>
  <si>
    <t>% дефицита</t>
  </si>
  <si>
    <t>2024 год</t>
  </si>
  <si>
    <t>Основные параметры</t>
  </si>
  <si>
    <t>на период до 2028 года</t>
  </si>
  <si>
    <t>2021 год (оценка)</t>
  </si>
  <si>
    <t>2025 год</t>
  </si>
  <si>
    <t>2026 год</t>
  </si>
  <si>
    <t>2027 год</t>
  </si>
  <si>
    <t>2028 год</t>
  </si>
  <si>
    <t>Безвозмездные поступления</t>
  </si>
  <si>
    <t>Дотации</t>
  </si>
  <si>
    <t>Субвенции</t>
  </si>
  <si>
    <t>Субсидии</t>
  </si>
  <si>
    <t>Иные межбюджетные трансферты</t>
  </si>
  <si>
    <t xml:space="preserve">Расходы бюджета  - всего </t>
  </si>
  <si>
    <t>Безвозмездные поступления из других бюджетов бюджетной системы Российской Федерации</t>
  </si>
  <si>
    <t>Доходы бюджета - всего</t>
  </si>
  <si>
    <t>Налоговые доходы бюджета  - всего</t>
  </si>
  <si>
    <t>(указать реквизиты нормативного правового акта)</t>
  </si>
  <si>
    <t>утвержден (при наличии)</t>
  </si>
  <si>
    <t>тыс.руб.</t>
  </si>
  <si>
    <t xml:space="preserve"> бюджета __________________________________  муниципального района (городского округа) </t>
  </si>
  <si>
    <t xml:space="preserve"> бюджета __________________________________  поселения</t>
  </si>
  <si>
    <t>Муниципальный долг</t>
  </si>
  <si>
    <t xml:space="preserve">Муниципальный долг </t>
  </si>
  <si>
    <t xml:space="preserve">      Дефицит(-), профицит(+)  бюджета </t>
  </si>
  <si>
    <t xml:space="preserve">      Дефицит(-), профицит(+)  бюджета</t>
  </si>
  <si>
    <t xml:space="preserve">      Дефицит(-), профицит(+) бюджета </t>
  </si>
  <si>
    <t xml:space="preserve">      Дефицит(-), профицит(+) бюджета</t>
  </si>
  <si>
    <t xml:space="preserve"> бюджета Виллозского городского  поселения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</si>
</sst>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 applyProtection="1">
      <alignment vertical="center" wrapText="1" shrinkToFit="1"/>
    </xf>
    <xf numFmtId="0" fontId="5" fillId="0" borderId="1" xfId="0" applyFont="1" applyFill="1" applyBorder="1" applyAlignment="1" applyProtection="1">
      <alignment vertical="center" wrapText="1" shrinkToFi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5" fontId="2" fillId="0" borderId="0" xfId="0" applyNumberFormat="1" applyFont="1" applyFill="1"/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5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11" activePane="bottomRight" state="frozen"/>
      <selection pane="topRight" activeCell="C1" sqref="C1"/>
      <selection pane="bottomLeft" activeCell="A9" sqref="A9"/>
      <selection pane="bottomRight" activeCell="E20" sqref="E20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17"/>
      <c r="K5" s="17"/>
      <c r="L5" s="17"/>
      <c r="M5" s="17"/>
      <c r="N5" s="17"/>
      <c r="O5" s="17"/>
      <c r="P5" s="17"/>
    </row>
    <row r="6" spans="1:16" ht="15.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" si="0">SUM(B12,B23)</f>
        <v>0</v>
      </c>
      <c r="C11" s="6">
        <f t="shared" ref="C11:O11" si="1">SUM(C12,C23)</f>
        <v>0</v>
      </c>
      <c r="D11" s="6">
        <f>SUM(D12,D23)</f>
        <v>0</v>
      </c>
      <c r="E11" s="6">
        <f t="shared" ref="E11:L11" si="2">SUM(E12,E23)</f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1"/>
        <v>0</v>
      </c>
      <c r="N11" s="6">
        <f t="shared" si="1"/>
        <v>0</v>
      </c>
      <c r="O11" s="6">
        <f t="shared" si="1"/>
        <v>0</v>
      </c>
      <c r="P11" s="6">
        <f t="shared" ref="P11" si="3">SUM(P12,P23)</f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O12" si="4">SUM(C13,C22)</f>
        <v>0</v>
      </c>
      <c r="D12" s="6">
        <f t="shared" si="4"/>
        <v>0</v>
      </c>
      <c r="E12" s="6">
        <f t="shared" ref="E12:L12" si="5">SUM(E13,E22)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0</v>
      </c>
      <c r="L12" s="6">
        <f t="shared" si="5"/>
        <v>0</v>
      </c>
      <c r="M12" s="6">
        <f t="shared" si="4"/>
        <v>0</v>
      </c>
      <c r="N12" s="6">
        <f t="shared" si="4"/>
        <v>0</v>
      </c>
      <c r="O12" s="6">
        <f t="shared" si="4"/>
        <v>0</v>
      </c>
      <c r="P12" s="6">
        <f t="shared" ref="P12" si="6">SUM(P13,P22)</f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7">SUM(E16,E18,E19,E20,E21)</f>
        <v>0</v>
      </c>
      <c r="F14" s="10">
        <f t="shared" si="7"/>
        <v>0</v>
      </c>
      <c r="G14" s="10">
        <f t="shared" si="7"/>
        <v>0</v>
      </c>
      <c r="H14" s="10">
        <f t="shared" si="7"/>
        <v>0</v>
      </c>
      <c r="I14" s="10">
        <f t="shared" si="7"/>
        <v>0</v>
      </c>
      <c r="J14" s="10">
        <f t="shared" si="7"/>
        <v>0</v>
      </c>
      <c r="K14" s="10">
        <f t="shared" si="7"/>
        <v>0</v>
      </c>
      <c r="L14" s="10">
        <f t="shared" si="7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8">SUM(C26:C29)</f>
        <v>0</v>
      </c>
      <c r="D25" s="6">
        <f t="shared" si="8"/>
        <v>0</v>
      </c>
      <c r="E25" s="6">
        <f t="shared" si="8"/>
        <v>0</v>
      </c>
      <c r="F25" s="6">
        <f t="shared" si="8"/>
        <v>0</v>
      </c>
      <c r="G25" s="6">
        <f t="shared" si="8"/>
        <v>0</v>
      </c>
      <c r="H25" s="6">
        <f t="shared" si="8"/>
        <v>0</v>
      </c>
      <c r="I25" s="6">
        <f t="shared" si="8"/>
        <v>0</v>
      </c>
      <c r="J25" s="6">
        <f t="shared" si="8"/>
        <v>0</v>
      </c>
      <c r="K25" s="6">
        <f t="shared" si="8"/>
        <v>0</v>
      </c>
      <c r="L25" s="6">
        <f t="shared" si="8"/>
        <v>0</v>
      </c>
      <c r="M25" s="6">
        <f t="shared" si="8"/>
        <v>0</v>
      </c>
      <c r="N25" s="6">
        <f t="shared" si="8"/>
        <v>0</v>
      </c>
      <c r="O25" s="6">
        <f t="shared" si="8"/>
        <v>0</v>
      </c>
      <c r="P25" s="6">
        <f t="shared" si="8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62.4">
      <c r="A31" s="13" t="s">
        <v>13</v>
      </c>
      <c r="B31" s="6">
        <f t="shared" ref="B31:P31" si="9">B11-B30</f>
        <v>0</v>
      </c>
      <c r="C31" s="6">
        <f t="shared" si="9"/>
        <v>0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0</v>
      </c>
      <c r="O31" s="6">
        <f t="shared" si="9"/>
        <v>0</v>
      </c>
      <c r="P31" s="6">
        <f t="shared" si="9"/>
        <v>0</v>
      </c>
    </row>
    <row r="32" spans="1:16" s="7" customFormat="1" ht="62.4">
      <c r="A32" s="5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10">IF(E11=0,0,(-1*E31/(E11-E17-E23)*100))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0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10"/>
        <v>0</v>
      </c>
      <c r="P34" s="14">
        <f t="shared" si="10"/>
        <v>0</v>
      </c>
    </row>
  </sheetData>
  <sheetProtection password="CC6B" sheet="1" objects="1" scenarios="1"/>
  <mergeCells count="13">
    <mergeCell ref="A1:P1"/>
    <mergeCell ref="A2:P2"/>
    <mergeCell ref="A3:P3"/>
    <mergeCell ref="I9:J9"/>
    <mergeCell ref="K9:L9"/>
    <mergeCell ref="O9:P9"/>
    <mergeCell ref="C8:P8"/>
    <mergeCell ref="B5:I5"/>
    <mergeCell ref="M9:N9"/>
    <mergeCell ref="E9:F9"/>
    <mergeCell ref="B8:B10"/>
    <mergeCell ref="C9:D9"/>
    <mergeCell ref="G9:H9"/>
  </mergeCells>
  <conditionalFormatting sqref="C13">
    <cfRule type="cellIs" dxfId="545" priority="52" operator="lessThan">
      <formula>$C$14</formula>
    </cfRule>
  </conditionalFormatting>
  <conditionalFormatting sqref="E13">
    <cfRule type="cellIs" dxfId="544" priority="51" operator="lessThan">
      <formula>$E$14</formula>
    </cfRule>
  </conditionalFormatting>
  <conditionalFormatting sqref="M13">
    <cfRule type="cellIs" dxfId="543" priority="50" operator="lessThan">
      <formula>$M$14</formula>
    </cfRule>
  </conditionalFormatting>
  <conditionalFormatting sqref="N13">
    <cfRule type="cellIs" dxfId="542" priority="49" operator="lessThan">
      <formula>$N$14</formula>
    </cfRule>
  </conditionalFormatting>
  <conditionalFormatting sqref="O13">
    <cfRule type="cellIs" dxfId="541" priority="48" operator="lessThan">
      <formula>$O$14</formula>
    </cfRule>
  </conditionalFormatting>
  <conditionalFormatting sqref="B34:P34">
    <cfRule type="cellIs" dxfId="540" priority="34" operator="greaterThan">
      <formula>10</formula>
    </cfRule>
  </conditionalFormatting>
  <conditionalFormatting sqref="C30:O30">
    <cfRule type="cellIs" dxfId="539" priority="53" operator="lessThan">
      <formula>#REF!</formula>
    </cfRule>
  </conditionalFormatting>
  <conditionalFormatting sqref="P13">
    <cfRule type="cellIs" dxfId="538" priority="23" operator="lessThan">
      <formula>$P$14</formula>
    </cfRule>
  </conditionalFormatting>
  <conditionalFormatting sqref="P30">
    <cfRule type="cellIs" dxfId="537" priority="24" operator="lessThan">
      <formula>#REF!</formula>
    </cfRule>
  </conditionalFormatting>
  <conditionalFormatting sqref="B13">
    <cfRule type="cellIs" dxfId="536" priority="19" operator="lessThan">
      <formula>$B$14</formula>
    </cfRule>
  </conditionalFormatting>
  <conditionalFormatting sqref="B16">
    <cfRule type="cellIs" dxfId="535" priority="18" operator="lessThan">
      <formula>B$17</formula>
    </cfRule>
  </conditionalFormatting>
  <conditionalFormatting sqref="B30">
    <cfRule type="cellIs" dxfId="534" priority="20" operator="lessThan">
      <formula>#REF!</formula>
    </cfRule>
  </conditionalFormatting>
  <conditionalFormatting sqref="F13">
    <cfRule type="cellIs" dxfId="533" priority="13" operator="lessThan">
      <formula>$F$14</formula>
    </cfRule>
  </conditionalFormatting>
  <conditionalFormatting sqref="G14">
    <cfRule type="cellIs" dxfId="532" priority="12" operator="lessThan">
      <formula>$F$14</formula>
    </cfRule>
  </conditionalFormatting>
  <conditionalFormatting sqref="G13">
    <cfRule type="cellIs" dxfId="531" priority="11" operator="lessThan">
      <formula>$G$14</formula>
    </cfRule>
  </conditionalFormatting>
  <conditionalFormatting sqref="H13">
    <cfRule type="cellIs" dxfId="530" priority="10" operator="lessThan">
      <formula>$H$14</formula>
    </cfRule>
  </conditionalFormatting>
  <conditionalFormatting sqref="I13">
    <cfRule type="cellIs" dxfId="529" priority="9" operator="lessThan">
      <formula>$I$14</formula>
    </cfRule>
  </conditionalFormatting>
  <conditionalFormatting sqref="J13">
    <cfRule type="cellIs" dxfId="528" priority="8" operator="lessThan">
      <formula>$J$14</formula>
    </cfRule>
  </conditionalFormatting>
  <conditionalFormatting sqref="K13">
    <cfRule type="cellIs" dxfId="527" priority="7" operator="lessThan">
      <formula>$K$14</formula>
    </cfRule>
  </conditionalFormatting>
  <conditionalFormatting sqref="L13">
    <cfRule type="cellIs" dxfId="526" priority="6" operator="lessThan">
      <formula>$L$14</formula>
    </cfRule>
  </conditionalFormatting>
  <conditionalFormatting sqref="B23">
    <cfRule type="cellIs" dxfId="525" priority="5" operator="lessThan">
      <formula>$B$25</formula>
    </cfRule>
  </conditionalFormatting>
  <conditionalFormatting sqref="C23">
    <cfRule type="cellIs" dxfId="524" priority="4" operator="lessThan">
      <formula>C$25</formula>
    </cfRule>
  </conditionalFormatting>
  <conditionalFormatting sqref="D23">
    <cfRule type="cellIs" dxfId="523" priority="3" operator="lessThan">
      <formula>D$25</formula>
    </cfRule>
  </conditionalFormatting>
  <conditionalFormatting sqref="E23:P23">
    <cfRule type="cellIs" dxfId="522" priority="2" operator="lessThan">
      <formula>E$25</formula>
    </cfRule>
  </conditionalFormatting>
  <conditionalFormatting sqref="C16:P16">
    <cfRule type="cellIs" dxfId="521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7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43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299" priority="24" operator="lessThan">
      <formula>$C$14</formula>
    </cfRule>
  </conditionalFormatting>
  <conditionalFormatting sqref="E13">
    <cfRule type="cellIs" dxfId="298" priority="23" operator="lessThan">
      <formula>$E$14</formula>
    </cfRule>
  </conditionalFormatting>
  <conditionalFormatting sqref="M13">
    <cfRule type="cellIs" dxfId="297" priority="22" operator="lessThan">
      <formula>$M$14</formula>
    </cfRule>
  </conditionalFormatting>
  <conditionalFormatting sqref="N13">
    <cfRule type="cellIs" dxfId="296" priority="21" operator="lessThan">
      <formula>$N$14</formula>
    </cfRule>
  </conditionalFormatting>
  <conditionalFormatting sqref="O13">
    <cfRule type="cellIs" dxfId="295" priority="20" operator="lessThan">
      <formula>$O$14</formula>
    </cfRule>
  </conditionalFormatting>
  <conditionalFormatting sqref="B34:P34">
    <cfRule type="cellIs" dxfId="294" priority="19" operator="greaterThan">
      <formula>10</formula>
    </cfRule>
  </conditionalFormatting>
  <conditionalFormatting sqref="C30:O30">
    <cfRule type="cellIs" dxfId="293" priority="25" operator="lessThan">
      <formula>#REF!</formula>
    </cfRule>
  </conditionalFormatting>
  <conditionalFormatting sqref="P13">
    <cfRule type="cellIs" dxfId="292" priority="17" operator="lessThan">
      <formula>$P$14</formula>
    </cfRule>
  </conditionalFormatting>
  <conditionalFormatting sqref="P30">
    <cfRule type="cellIs" dxfId="291" priority="18" operator="lessThan">
      <formula>#REF!</formula>
    </cfRule>
  </conditionalFormatting>
  <conditionalFormatting sqref="B13">
    <cfRule type="cellIs" dxfId="290" priority="15" operator="lessThan">
      <formula>$B$14</formula>
    </cfRule>
  </conditionalFormatting>
  <conditionalFormatting sqref="B16">
    <cfRule type="cellIs" dxfId="289" priority="14" operator="lessThan">
      <formula>B$17</formula>
    </cfRule>
  </conditionalFormatting>
  <conditionalFormatting sqref="B30">
    <cfRule type="cellIs" dxfId="288" priority="16" operator="lessThan">
      <formula>#REF!</formula>
    </cfRule>
  </conditionalFormatting>
  <conditionalFormatting sqref="F13">
    <cfRule type="cellIs" dxfId="287" priority="13" operator="lessThan">
      <formula>$F$14</formula>
    </cfRule>
  </conditionalFormatting>
  <conditionalFormatting sqref="G14">
    <cfRule type="cellIs" dxfId="286" priority="12" operator="lessThan">
      <formula>$F$14</formula>
    </cfRule>
  </conditionalFormatting>
  <conditionalFormatting sqref="G13">
    <cfRule type="cellIs" dxfId="285" priority="11" operator="lessThan">
      <formula>$G$14</formula>
    </cfRule>
  </conditionalFormatting>
  <conditionalFormatting sqref="H13">
    <cfRule type="cellIs" dxfId="284" priority="10" operator="lessThan">
      <formula>$H$14</formula>
    </cfRule>
  </conditionalFormatting>
  <conditionalFormatting sqref="I13">
    <cfRule type="cellIs" dxfId="283" priority="9" operator="lessThan">
      <formula>$I$14</formula>
    </cfRule>
  </conditionalFormatting>
  <conditionalFormatting sqref="J13">
    <cfRule type="cellIs" dxfId="282" priority="8" operator="lessThan">
      <formula>$J$14</formula>
    </cfRule>
  </conditionalFormatting>
  <conditionalFormatting sqref="K13">
    <cfRule type="cellIs" dxfId="281" priority="7" operator="lessThan">
      <formula>$K$14</formula>
    </cfRule>
  </conditionalFormatting>
  <conditionalFormatting sqref="L13">
    <cfRule type="cellIs" dxfId="280" priority="6" operator="lessThan">
      <formula>$L$14</formula>
    </cfRule>
  </conditionalFormatting>
  <conditionalFormatting sqref="B23">
    <cfRule type="cellIs" dxfId="279" priority="5" operator="lessThan">
      <formula>$B$25</formula>
    </cfRule>
  </conditionalFormatting>
  <conditionalFormatting sqref="C23">
    <cfRule type="cellIs" dxfId="278" priority="4" operator="lessThan">
      <formula>C$25</formula>
    </cfRule>
  </conditionalFormatting>
  <conditionalFormatting sqref="D23">
    <cfRule type="cellIs" dxfId="277" priority="3" operator="lessThan">
      <formula>D$25</formula>
    </cfRule>
  </conditionalFormatting>
  <conditionalFormatting sqref="E23:P23">
    <cfRule type="cellIs" dxfId="276" priority="2" operator="lessThan">
      <formula>E$25</formula>
    </cfRule>
  </conditionalFormatting>
  <conditionalFormatting sqref="C16:P16">
    <cfRule type="cellIs" dxfId="27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44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274" priority="24" operator="lessThan">
      <formula>$C$14</formula>
    </cfRule>
  </conditionalFormatting>
  <conditionalFormatting sqref="E13">
    <cfRule type="cellIs" dxfId="273" priority="23" operator="lessThan">
      <formula>$E$14</formula>
    </cfRule>
  </conditionalFormatting>
  <conditionalFormatting sqref="M13">
    <cfRule type="cellIs" dxfId="272" priority="22" operator="lessThan">
      <formula>$M$14</formula>
    </cfRule>
  </conditionalFormatting>
  <conditionalFormatting sqref="N13">
    <cfRule type="cellIs" dxfId="271" priority="21" operator="lessThan">
      <formula>$N$14</formula>
    </cfRule>
  </conditionalFormatting>
  <conditionalFormatting sqref="O13">
    <cfRule type="cellIs" dxfId="270" priority="20" operator="lessThan">
      <formula>$O$14</formula>
    </cfRule>
  </conditionalFormatting>
  <conditionalFormatting sqref="B34:P34">
    <cfRule type="cellIs" dxfId="269" priority="19" operator="greaterThan">
      <formula>10</formula>
    </cfRule>
  </conditionalFormatting>
  <conditionalFormatting sqref="C30:O30">
    <cfRule type="cellIs" dxfId="268" priority="25" operator="lessThan">
      <formula>#REF!</formula>
    </cfRule>
  </conditionalFormatting>
  <conditionalFormatting sqref="P13">
    <cfRule type="cellIs" dxfId="267" priority="17" operator="lessThan">
      <formula>$P$14</formula>
    </cfRule>
  </conditionalFormatting>
  <conditionalFormatting sqref="P30">
    <cfRule type="cellIs" dxfId="266" priority="18" operator="lessThan">
      <formula>#REF!</formula>
    </cfRule>
  </conditionalFormatting>
  <conditionalFormatting sqref="B13">
    <cfRule type="cellIs" dxfId="265" priority="15" operator="lessThan">
      <formula>$B$14</formula>
    </cfRule>
  </conditionalFormatting>
  <conditionalFormatting sqref="B16">
    <cfRule type="cellIs" dxfId="264" priority="14" operator="lessThan">
      <formula>B$17</formula>
    </cfRule>
  </conditionalFormatting>
  <conditionalFormatting sqref="B30">
    <cfRule type="cellIs" dxfId="263" priority="16" operator="lessThan">
      <formula>#REF!</formula>
    </cfRule>
  </conditionalFormatting>
  <conditionalFormatting sqref="F13">
    <cfRule type="cellIs" dxfId="262" priority="13" operator="lessThan">
      <formula>$F$14</formula>
    </cfRule>
  </conditionalFormatting>
  <conditionalFormatting sqref="G14">
    <cfRule type="cellIs" dxfId="261" priority="12" operator="lessThan">
      <formula>$F$14</formula>
    </cfRule>
  </conditionalFormatting>
  <conditionalFormatting sqref="G13">
    <cfRule type="cellIs" dxfId="260" priority="11" operator="lessThan">
      <formula>$G$14</formula>
    </cfRule>
  </conditionalFormatting>
  <conditionalFormatting sqref="H13">
    <cfRule type="cellIs" dxfId="259" priority="10" operator="lessThan">
      <formula>$H$14</formula>
    </cfRule>
  </conditionalFormatting>
  <conditionalFormatting sqref="I13">
    <cfRule type="cellIs" dxfId="258" priority="9" operator="lessThan">
      <formula>$I$14</formula>
    </cfRule>
  </conditionalFormatting>
  <conditionalFormatting sqref="J13">
    <cfRule type="cellIs" dxfId="257" priority="8" operator="lessThan">
      <formula>$J$14</formula>
    </cfRule>
  </conditionalFormatting>
  <conditionalFormatting sqref="K13">
    <cfRule type="cellIs" dxfId="256" priority="7" operator="lessThan">
      <formula>$K$14</formula>
    </cfRule>
  </conditionalFormatting>
  <conditionalFormatting sqref="L13">
    <cfRule type="cellIs" dxfId="255" priority="6" operator="lessThan">
      <formula>$L$14</formula>
    </cfRule>
  </conditionalFormatting>
  <conditionalFormatting sqref="B23">
    <cfRule type="cellIs" dxfId="254" priority="5" operator="lessThan">
      <formula>$B$25</formula>
    </cfRule>
  </conditionalFormatting>
  <conditionalFormatting sqref="C23">
    <cfRule type="cellIs" dxfId="253" priority="4" operator="lessThan">
      <formula>C$25</formula>
    </cfRule>
  </conditionalFormatting>
  <conditionalFormatting sqref="D23">
    <cfRule type="cellIs" dxfId="252" priority="3" operator="lessThan">
      <formula>D$25</formula>
    </cfRule>
  </conditionalFormatting>
  <conditionalFormatting sqref="E23:P23">
    <cfRule type="cellIs" dxfId="251" priority="2" operator="lessThan">
      <formula>E$25</formula>
    </cfRule>
  </conditionalFormatting>
  <conditionalFormatting sqref="C16:P16">
    <cfRule type="cellIs" dxfId="25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249" priority="24" operator="lessThan">
      <formula>$C$14</formula>
    </cfRule>
  </conditionalFormatting>
  <conditionalFormatting sqref="E13">
    <cfRule type="cellIs" dxfId="248" priority="23" operator="lessThan">
      <formula>$E$14</formula>
    </cfRule>
  </conditionalFormatting>
  <conditionalFormatting sqref="M13">
    <cfRule type="cellIs" dxfId="247" priority="22" operator="lessThan">
      <formula>$M$14</formula>
    </cfRule>
  </conditionalFormatting>
  <conditionalFormatting sqref="N13">
    <cfRule type="cellIs" dxfId="246" priority="21" operator="lessThan">
      <formula>$N$14</formula>
    </cfRule>
  </conditionalFormatting>
  <conditionalFormatting sqref="O13">
    <cfRule type="cellIs" dxfId="245" priority="20" operator="lessThan">
      <formula>$O$14</formula>
    </cfRule>
  </conditionalFormatting>
  <conditionalFormatting sqref="B34:P34">
    <cfRule type="cellIs" dxfId="244" priority="19" operator="greaterThan">
      <formula>10</formula>
    </cfRule>
  </conditionalFormatting>
  <conditionalFormatting sqref="C30:O30">
    <cfRule type="cellIs" dxfId="243" priority="25" operator="lessThan">
      <formula>#REF!</formula>
    </cfRule>
  </conditionalFormatting>
  <conditionalFormatting sqref="P13">
    <cfRule type="cellIs" dxfId="242" priority="17" operator="lessThan">
      <formula>$P$14</formula>
    </cfRule>
  </conditionalFormatting>
  <conditionalFormatting sqref="P30">
    <cfRule type="cellIs" dxfId="241" priority="18" operator="lessThan">
      <formula>#REF!</formula>
    </cfRule>
  </conditionalFormatting>
  <conditionalFormatting sqref="B13">
    <cfRule type="cellIs" dxfId="240" priority="15" operator="lessThan">
      <formula>$B$14</formula>
    </cfRule>
  </conditionalFormatting>
  <conditionalFormatting sqref="B16">
    <cfRule type="cellIs" dxfId="239" priority="14" operator="lessThan">
      <formula>B$17</formula>
    </cfRule>
  </conditionalFormatting>
  <conditionalFormatting sqref="B30">
    <cfRule type="cellIs" dxfId="238" priority="16" operator="lessThan">
      <formula>#REF!</formula>
    </cfRule>
  </conditionalFormatting>
  <conditionalFormatting sqref="F13">
    <cfRule type="cellIs" dxfId="237" priority="13" operator="lessThan">
      <formula>$F$14</formula>
    </cfRule>
  </conditionalFormatting>
  <conditionalFormatting sqref="G14">
    <cfRule type="cellIs" dxfId="236" priority="12" operator="lessThan">
      <formula>$F$14</formula>
    </cfRule>
  </conditionalFormatting>
  <conditionalFormatting sqref="G13">
    <cfRule type="cellIs" dxfId="235" priority="11" operator="lessThan">
      <formula>$G$14</formula>
    </cfRule>
  </conditionalFormatting>
  <conditionalFormatting sqref="H13">
    <cfRule type="cellIs" dxfId="234" priority="10" operator="lessThan">
      <formula>$H$14</formula>
    </cfRule>
  </conditionalFormatting>
  <conditionalFormatting sqref="I13">
    <cfRule type="cellIs" dxfId="233" priority="9" operator="lessThan">
      <formula>$I$14</formula>
    </cfRule>
  </conditionalFormatting>
  <conditionalFormatting sqref="J13">
    <cfRule type="cellIs" dxfId="232" priority="8" operator="lessThan">
      <formula>$J$14</formula>
    </cfRule>
  </conditionalFormatting>
  <conditionalFormatting sqref="K13">
    <cfRule type="cellIs" dxfId="231" priority="7" operator="lessThan">
      <formula>$K$14</formula>
    </cfRule>
  </conditionalFormatting>
  <conditionalFormatting sqref="L13">
    <cfRule type="cellIs" dxfId="230" priority="6" operator="lessThan">
      <formula>$L$14</formula>
    </cfRule>
  </conditionalFormatting>
  <conditionalFormatting sqref="B23">
    <cfRule type="cellIs" dxfId="229" priority="5" operator="lessThan">
      <formula>$B$25</formula>
    </cfRule>
  </conditionalFormatting>
  <conditionalFormatting sqref="C23">
    <cfRule type="cellIs" dxfId="228" priority="4" operator="lessThan">
      <formula>C$25</formula>
    </cfRule>
  </conditionalFormatting>
  <conditionalFormatting sqref="D23">
    <cfRule type="cellIs" dxfId="227" priority="3" operator="lessThan">
      <formula>D$25</formula>
    </cfRule>
  </conditionalFormatting>
  <conditionalFormatting sqref="E23:P23">
    <cfRule type="cellIs" dxfId="226" priority="2" operator="lessThan">
      <formula>E$25</formula>
    </cfRule>
  </conditionalFormatting>
  <conditionalFormatting sqref="C16:P16">
    <cfRule type="cellIs" dxfId="22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224" priority="24" operator="lessThan">
      <formula>$C$14</formula>
    </cfRule>
  </conditionalFormatting>
  <conditionalFormatting sqref="E13">
    <cfRule type="cellIs" dxfId="223" priority="23" operator="lessThan">
      <formula>$E$14</formula>
    </cfRule>
  </conditionalFormatting>
  <conditionalFormatting sqref="M13">
    <cfRule type="cellIs" dxfId="222" priority="22" operator="lessThan">
      <formula>$M$14</formula>
    </cfRule>
  </conditionalFormatting>
  <conditionalFormatting sqref="N13">
    <cfRule type="cellIs" dxfId="221" priority="21" operator="lessThan">
      <formula>$N$14</formula>
    </cfRule>
  </conditionalFormatting>
  <conditionalFormatting sqref="O13">
    <cfRule type="cellIs" dxfId="220" priority="20" operator="lessThan">
      <formula>$O$14</formula>
    </cfRule>
  </conditionalFormatting>
  <conditionalFormatting sqref="B34:P34">
    <cfRule type="cellIs" dxfId="219" priority="19" operator="greaterThan">
      <formula>10</formula>
    </cfRule>
  </conditionalFormatting>
  <conditionalFormatting sqref="C30:O30">
    <cfRule type="cellIs" dxfId="218" priority="25" operator="lessThan">
      <formula>#REF!</formula>
    </cfRule>
  </conditionalFormatting>
  <conditionalFormatting sqref="P13">
    <cfRule type="cellIs" dxfId="217" priority="17" operator="lessThan">
      <formula>$P$14</formula>
    </cfRule>
  </conditionalFormatting>
  <conditionalFormatting sqref="P30">
    <cfRule type="cellIs" dxfId="216" priority="18" operator="lessThan">
      <formula>#REF!</formula>
    </cfRule>
  </conditionalFormatting>
  <conditionalFormatting sqref="B13">
    <cfRule type="cellIs" dxfId="215" priority="15" operator="lessThan">
      <formula>$B$14</formula>
    </cfRule>
  </conditionalFormatting>
  <conditionalFormatting sqref="B16">
    <cfRule type="cellIs" dxfId="214" priority="14" operator="lessThan">
      <formula>B$17</formula>
    </cfRule>
  </conditionalFormatting>
  <conditionalFormatting sqref="B30">
    <cfRule type="cellIs" dxfId="213" priority="16" operator="lessThan">
      <formula>#REF!</formula>
    </cfRule>
  </conditionalFormatting>
  <conditionalFormatting sqref="F13">
    <cfRule type="cellIs" dxfId="212" priority="13" operator="lessThan">
      <formula>$F$14</formula>
    </cfRule>
  </conditionalFormatting>
  <conditionalFormatting sqref="G14">
    <cfRule type="cellIs" dxfId="211" priority="12" operator="lessThan">
      <formula>$F$14</formula>
    </cfRule>
  </conditionalFormatting>
  <conditionalFormatting sqref="G13">
    <cfRule type="cellIs" dxfId="210" priority="11" operator="lessThan">
      <formula>$G$14</formula>
    </cfRule>
  </conditionalFormatting>
  <conditionalFormatting sqref="H13">
    <cfRule type="cellIs" dxfId="209" priority="10" operator="lessThan">
      <formula>$H$14</formula>
    </cfRule>
  </conditionalFormatting>
  <conditionalFormatting sqref="I13">
    <cfRule type="cellIs" dxfId="208" priority="9" operator="lessThan">
      <formula>$I$14</formula>
    </cfRule>
  </conditionalFormatting>
  <conditionalFormatting sqref="J13">
    <cfRule type="cellIs" dxfId="207" priority="8" operator="lessThan">
      <formula>$J$14</formula>
    </cfRule>
  </conditionalFormatting>
  <conditionalFormatting sqref="K13">
    <cfRule type="cellIs" dxfId="206" priority="7" operator="lessThan">
      <formula>$K$14</formula>
    </cfRule>
  </conditionalFormatting>
  <conditionalFormatting sqref="L13">
    <cfRule type="cellIs" dxfId="205" priority="6" operator="lessThan">
      <formula>$L$14</formula>
    </cfRule>
  </conditionalFormatting>
  <conditionalFormatting sqref="B23">
    <cfRule type="cellIs" dxfId="204" priority="5" operator="lessThan">
      <formula>$B$25</formula>
    </cfRule>
  </conditionalFormatting>
  <conditionalFormatting sqref="C23">
    <cfRule type="cellIs" dxfId="203" priority="4" operator="lessThan">
      <formula>C$25</formula>
    </cfRule>
  </conditionalFormatting>
  <conditionalFormatting sqref="D23">
    <cfRule type="cellIs" dxfId="202" priority="3" operator="lessThan">
      <formula>D$25</formula>
    </cfRule>
  </conditionalFormatting>
  <conditionalFormatting sqref="E23:P23">
    <cfRule type="cellIs" dxfId="201" priority="2" operator="lessThan">
      <formula>E$25</formula>
    </cfRule>
  </conditionalFormatting>
  <conditionalFormatting sqref="C16:P16">
    <cfRule type="cellIs" dxfId="20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46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199" priority="24" operator="lessThan">
      <formula>$C$14</formula>
    </cfRule>
  </conditionalFormatting>
  <conditionalFormatting sqref="E13">
    <cfRule type="cellIs" dxfId="198" priority="23" operator="lessThan">
      <formula>$E$14</formula>
    </cfRule>
  </conditionalFormatting>
  <conditionalFormatting sqref="M13">
    <cfRule type="cellIs" dxfId="197" priority="22" operator="lessThan">
      <formula>$M$14</formula>
    </cfRule>
  </conditionalFormatting>
  <conditionalFormatting sqref="N13">
    <cfRule type="cellIs" dxfId="196" priority="21" operator="lessThan">
      <formula>$N$14</formula>
    </cfRule>
  </conditionalFormatting>
  <conditionalFormatting sqref="O13">
    <cfRule type="cellIs" dxfId="195" priority="20" operator="lessThan">
      <formula>$O$14</formula>
    </cfRule>
  </conditionalFormatting>
  <conditionalFormatting sqref="B34:P34">
    <cfRule type="cellIs" dxfId="194" priority="19" operator="greaterThan">
      <formula>10</formula>
    </cfRule>
  </conditionalFormatting>
  <conditionalFormatting sqref="C30:O30">
    <cfRule type="cellIs" dxfId="193" priority="25" operator="lessThan">
      <formula>#REF!</formula>
    </cfRule>
  </conditionalFormatting>
  <conditionalFormatting sqref="P13">
    <cfRule type="cellIs" dxfId="192" priority="17" operator="lessThan">
      <formula>$P$14</formula>
    </cfRule>
  </conditionalFormatting>
  <conditionalFormatting sqref="P30">
    <cfRule type="cellIs" dxfId="191" priority="18" operator="lessThan">
      <formula>#REF!</formula>
    </cfRule>
  </conditionalFormatting>
  <conditionalFormatting sqref="B13">
    <cfRule type="cellIs" dxfId="190" priority="15" operator="lessThan">
      <formula>$B$14</formula>
    </cfRule>
  </conditionalFormatting>
  <conditionalFormatting sqref="B16">
    <cfRule type="cellIs" dxfId="189" priority="14" operator="lessThan">
      <formula>B$17</formula>
    </cfRule>
  </conditionalFormatting>
  <conditionalFormatting sqref="B30">
    <cfRule type="cellIs" dxfId="188" priority="16" operator="lessThan">
      <formula>#REF!</formula>
    </cfRule>
  </conditionalFormatting>
  <conditionalFormatting sqref="F13">
    <cfRule type="cellIs" dxfId="187" priority="13" operator="lessThan">
      <formula>$F$14</formula>
    </cfRule>
  </conditionalFormatting>
  <conditionalFormatting sqref="G14">
    <cfRule type="cellIs" dxfId="186" priority="12" operator="lessThan">
      <formula>$F$14</formula>
    </cfRule>
  </conditionalFormatting>
  <conditionalFormatting sqref="G13">
    <cfRule type="cellIs" dxfId="185" priority="11" operator="lessThan">
      <formula>$G$14</formula>
    </cfRule>
  </conditionalFormatting>
  <conditionalFormatting sqref="H13">
    <cfRule type="cellIs" dxfId="184" priority="10" operator="lessThan">
      <formula>$H$14</formula>
    </cfRule>
  </conditionalFormatting>
  <conditionalFormatting sqref="I13">
    <cfRule type="cellIs" dxfId="183" priority="9" operator="lessThan">
      <formula>$I$14</formula>
    </cfRule>
  </conditionalFormatting>
  <conditionalFormatting sqref="J13">
    <cfRule type="cellIs" dxfId="182" priority="8" operator="lessThan">
      <formula>$J$14</formula>
    </cfRule>
  </conditionalFormatting>
  <conditionalFormatting sqref="K13">
    <cfRule type="cellIs" dxfId="181" priority="7" operator="lessThan">
      <formula>$K$14</formula>
    </cfRule>
  </conditionalFormatting>
  <conditionalFormatting sqref="L13">
    <cfRule type="cellIs" dxfId="180" priority="6" operator="lessThan">
      <formula>$L$14</formula>
    </cfRule>
  </conditionalFormatting>
  <conditionalFormatting sqref="B23">
    <cfRule type="cellIs" dxfId="179" priority="5" operator="lessThan">
      <formula>$B$25</formula>
    </cfRule>
  </conditionalFormatting>
  <conditionalFormatting sqref="C23">
    <cfRule type="cellIs" dxfId="178" priority="4" operator="lessThan">
      <formula>C$25</formula>
    </cfRule>
  </conditionalFormatting>
  <conditionalFormatting sqref="D23">
    <cfRule type="cellIs" dxfId="177" priority="3" operator="lessThan">
      <formula>D$25</formula>
    </cfRule>
  </conditionalFormatting>
  <conditionalFormatting sqref="E23:P23">
    <cfRule type="cellIs" dxfId="176" priority="2" operator="lessThan">
      <formula>E$25</formula>
    </cfRule>
  </conditionalFormatting>
  <conditionalFormatting sqref="C16:P16">
    <cfRule type="cellIs" dxfId="17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174" priority="24" operator="lessThan">
      <formula>$C$14</formula>
    </cfRule>
  </conditionalFormatting>
  <conditionalFormatting sqref="E13">
    <cfRule type="cellIs" dxfId="173" priority="23" operator="lessThan">
      <formula>$E$14</formula>
    </cfRule>
  </conditionalFormatting>
  <conditionalFormatting sqref="M13">
    <cfRule type="cellIs" dxfId="172" priority="22" operator="lessThan">
      <formula>$M$14</formula>
    </cfRule>
  </conditionalFormatting>
  <conditionalFormatting sqref="N13">
    <cfRule type="cellIs" dxfId="171" priority="21" operator="lessThan">
      <formula>$N$14</formula>
    </cfRule>
  </conditionalFormatting>
  <conditionalFormatting sqref="O13">
    <cfRule type="cellIs" dxfId="170" priority="20" operator="lessThan">
      <formula>$O$14</formula>
    </cfRule>
  </conditionalFormatting>
  <conditionalFormatting sqref="B34:P34">
    <cfRule type="cellIs" dxfId="169" priority="19" operator="greaterThan">
      <formula>10</formula>
    </cfRule>
  </conditionalFormatting>
  <conditionalFormatting sqref="C30:O30">
    <cfRule type="cellIs" dxfId="168" priority="25" operator="lessThan">
      <formula>#REF!</formula>
    </cfRule>
  </conditionalFormatting>
  <conditionalFormatting sqref="P13">
    <cfRule type="cellIs" dxfId="167" priority="17" operator="lessThan">
      <formula>$P$14</formula>
    </cfRule>
  </conditionalFormatting>
  <conditionalFormatting sqref="P30">
    <cfRule type="cellIs" dxfId="166" priority="18" operator="lessThan">
      <formula>#REF!</formula>
    </cfRule>
  </conditionalFormatting>
  <conditionalFormatting sqref="B13">
    <cfRule type="cellIs" dxfId="165" priority="15" operator="lessThan">
      <formula>$B$14</formula>
    </cfRule>
  </conditionalFormatting>
  <conditionalFormatting sqref="B16">
    <cfRule type="cellIs" dxfId="164" priority="14" operator="lessThan">
      <formula>B$17</formula>
    </cfRule>
  </conditionalFormatting>
  <conditionalFormatting sqref="B30">
    <cfRule type="cellIs" dxfId="163" priority="16" operator="lessThan">
      <formula>#REF!</formula>
    </cfRule>
  </conditionalFormatting>
  <conditionalFormatting sqref="F13">
    <cfRule type="cellIs" dxfId="162" priority="13" operator="lessThan">
      <formula>$F$14</formula>
    </cfRule>
  </conditionalFormatting>
  <conditionalFormatting sqref="G14">
    <cfRule type="cellIs" dxfId="161" priority="12" operator="lessThan">
      <formula>$F$14</formula>
    </cfRule>
  </conditionalFormatting>
  <conditionalFormatting sqref="G13">
    <cfRule type="cellIs" dxfId="160" priority="11" operator="lessThan">
      <formula>$G$14</formula>
    </cfRule>
  </conditionalFormatting>
  <conditionalFormatting sqref="H13">
    <cfRule type="cellIs" dxfId="159" priority="10" operator="lessThan">
      <formula>$H$14</formula>
    </cfRule>
  </conditionalFormatting>
  <conditionalFormatting sqref="I13">
    <cfRule type="cellIs" dxfId="158" priority="9" operator="lessThan">
      <formula>$I$14</formula>
    </cfRule>
  </conditionalFormatting>
  <conditionalFormatting sqref="J13">
    <cfRule type="cellIs" dxfId="157" priority="8" operator="lessThan">
      <formula>$J$14</formula>
    </cfRule>
  </conditionalFormatting>
  <conditionalFormatting sqref="K13">
    <cfRule type="cellIs" dxfId="156" priority="7" operator="lessThan">
      <formula>$K$14</formula>
    </cfRule>
  </conditionalFormatting>
  <conditionalFormatting sqref="L13">
    <cfRule type="cellIs" dxfId="155" priority="6" operator="lessThan">
      <formula>$L$14</formula>
    </cfRule>
  </conditionalFormatting>
  <conditionalFormatting sqref="B23">
    <cfRule type="cellIs" dxfId="154" priority="5" operator="lessThan">
      <formula>$B$25</formula>
    </cfRule>
  </conditionalFormatting>
  <conditionalFormatting sqref="C23">
    <cfRule type="cellIs" dxfId="153" priority="4" operator="lessThan">
      <formula>C$25</formula>
    </cfRule>
  </conditionalFormatting>
  <conditionalFormatting sqref="D23">
    <cfRule type="cellIs" dxfId="152" priority="3" operator="lessThan">
      <formula>D$25</formula>
    </cfRule>
  </conditionalFormatting>
  <conditionalFormatting sqref="E23:P23">
    <cfRule type="cellIs" dxfId="151" priority="2" operator="lessThan">
      <formula>E$25</formula>
    </cfRule>
  </conditionalFormatting>
  <conditionalFormatting sqref="C16:P16">
    <cfRule type="cellIs" dxfId="15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149" priority="24" operator="lessThan">
      <formula>$C$14</formula>
    </cfRule>
  </conditionalFormatting>
  <conditionalFormatting sqref="E13">
    <cfRule type="cellIs" dxfId="148" priority="23" operator="lessThan">
      <formula>$E$14</formula>
    </cfRule>
  </conditionalFormatting>
  <conditionalFormatting sqref="M13">
    <cfRule type="cellIs" dxfId="147" priority="22" operator="lessThan">
      <formula>$M$14</formula>
    </cfRule>
  </conditionalFormatting>
  <conditionalFormatting sqref="N13">
    <cfRule type="cellIs" dxfId="146" priority="21" operator="lessThan">
      <formula>$N$14</formula>
    </cfRule>
  </conditionalFormatting>
  <conditionalFormatting sqref="O13">
    <cfRule type="cellIs" dxfId="145" priority="20" operator="lessThan">
      <formula>$O$14</formula>
    </cfRule>
  </conditionalFormatting>
  <conditionalFormatting sqref="B34:P34">
    <cfRule type="cellIs" dxfId="144" priority="19" operator="greaterThan">
      <formula>10</formula>
    </cfRule>
  </conditionalFormatting>
  <conditionalFormatting sqref="C30:O30">
    <cfRule type="cellIs" dxfId="143" priority="25" operator="lessThan">
      <formula>#REF!</formula>
    </cfRule>
  </conditionalFormatting>
  <conditionalFormatting sqref="P13">
    <cfRule type="cellIs" dxfId="142" priority="17" operator="lessThan">
      <formula>$P$14</formula>
    </cfRule>
  </conditionalFormatting>
  <conditionalFormatting sqref="P30">
    <cfRule type="cellIs" dxfId="141" priority="18" operator="lessThan">
      <formula>#REF!</formula>
    </cfRule>
  </conditionalFormatting>
  <conditionalFormatting sqref="B13">
    <cfRule type="cellIs" dxfId="140" priority="15" operator="lessThan">
      <formula>$B$14</formula>
    </cfRule>
  </conditionalFormatting>
  <conditionalFormatting sqref="B16">
    <cfRule type="cellIs" dxfId="139" priority="14" operator="lessThan">
      <formula>B$17</formula>
    </cfRule>
  </conditionalFormatting>
  <conditionalFormatting sqref="B30">
    <cfRule type="cellIs" dxfId="138" priority="16" operator="lessThan">
      <formula>#REF!</formula>
    </cfRule>
  </conditionalFormatting>
  <conditionalFormatting sqref="F13">
    <cfRule type="cellIs" dxfId="137" priority="13" operator="lessThan">
      <formula>$F$14</formula>
    </cfRule>
  </conditionalFormatting>
  <conditionalFormatting sqref="G14">
    <cfRule type="cellIs" dxfId="136" priority="12" operator="lessThan">
      <formula>$F$14</formula>
    </cfRule>
  </conditionalFormatting>
  <conditionalFormatting sqref="G13">
    <cfRule type="cellIs" dxfId="135" priority="11" operator="lessThan">
      <formula>$G$14</formula>
    </cfRule>
  </conditionalFormatting>
  <conditionalFormatting sqref="H13">
    <cfRule type="cellIs" dxfId="134" priority="10" operator="lessThan">
      <formula>$H$14</formula>
    </cfRule>
  </conditionalFormatting>
  <conditionalFormatting sqref="I13">
    <cfRule type="cellIs" dxfId="133" priority="9" operator="lessThan">
      <formula>$I$14</formula>
    </cfRule>
  </conditionalFormatting>
  <conditionalFormatting sqref="J13">
    <cfRule type="cellIs" dxfId="132" priority="8" operator="lessThan">
      <formula>$J$14</formula>
    </cfRule>
  </conditionalFormatting>
  <conditionalFormatting sqref="K13">
    <cfRule type="cellIs" dxfId="131" priority="7" operator="lessThan">
      <formula>$K$14</formula>
    </cfRule>
  </conditionalFormatting>
  <conditionalFormatting sqref="L13">
    <cfRule type="cellIs" dxfId="130" priority="6" operator="lessThan">
      <formula>$L$14</formula>
    </cfRule>
  </conditionalFormatting>
  <conditionalFormatting sqref="B23">
    <cfRule type="cellIs" dxfId="129" priority="5" operator="lessThan">
      <formula>$B$25</formula>
    </cfRule>
  </conditionalFormatting>
  <conditionalFormatting sqref="C23">
    <cfRule type="cellIs" dxfId="128" priority="4" operator="lessThan">
      <formula>C$25</formula>
    </cfRule>
  </conditionalFormatting>
  <conditionalFormatting sqref="D23">
    <cfRule type="cellIs" dxfId="127" priority="3" operator="lessThan">
      <formula>D$25</formula>
    </cfRule>
  </conditionalFormatting>
  <conditionalFormatting sqref="E23:P23">
    <cfRule type="cellIs" dxfId="126" priority="2" operator="lessThan">
      <formula>E$25</formula>
    </cfRule>
  </conditionalFormatting>
  <conditionalFormatting sqref="C16:P16">
    <cfRule type="cellIs" dxfId="12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F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44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124" priority="24" operator="lessThan">
      <formula>$C$14</formula>
    </cfRule>
  </conditionalFormatting>
  <conditionalFormatting sqref="E13">
    <cfRule type="cellIs" dxfId="123" priority="23" operator="lessThan">
      <formula>$E$14</formula>
    </cfRule>
  </conditionalFormatting>
  <conditionalFormatting sqref="M13">
    <cfRule type="cellIs" dxfId="122" priority="22" operator="lessThan">
      <formula>$M$14</formula>
    </cfRule>
  </conditionalFormatting>
  <conditionalFormatting sqref="N13">
    <cfRule type="cellIs" dxfId="121" priority="21" operator="lessThan">
      <formula>$N$14</formula>
    </cfRule>
  </conditionalFormatting>
  <conditionalFormatting sqref="O13">
    <cfRule type="cellIs" dxfId="120" priority="20" operator="lessThan">
      <formula>$O$14</formula>
    </cfRule>
  </conditionalFormatting>
  <conditionalFormatting sqref="B34:P34">
    <cfRule type="cellIs" dxfId="119" priority="19" operator="greaterThan">
      <formula>10</formula>
    </cfRule>
  </conditionalFormatting>
  <conditionalFormatting sqref="C30:O30">
    <cfRule type="cellIs" dxfId="118" priority="25" operator="lessThan">
      <formula>#REF!</formula>
    </cfRule>
  </conditionalFormatting>
  <conditionalFormatting sqref="P13">
    <cfRule type="cellIs" dxfId="117" priority="17" operator="lessThan">
      <formula>$P$14</formula>
    </cfRule>
  </conditionalFormatting>
  <conditionalFormatting sqref="P30">
    <cfRule type="cellIs" dxfId="116" priority="18" operator="lessThan">
      <formula>#REF!</formula>
    </cfRule>
  </conditionalFormatting>
  <conditionalFormatting sqref="B13">
    <cfRule type="cellIs" dxfId="115" priority="15" operator="lessThan">
      <formula>$B$14</formula>
    </cfRule>
  </conditionalFormatting>
  <conditionalFormatting sqref="B16">
    <cfRule type="cellIs" dxfId="114" priority="14" operator="lessThan">
      <formula>B$17</formula>
    </cfRule>
  </conditionalFormatting>
  <conditionalFormatting sqref="B30">
    <cfRule type="cellIs" dxfId="113" priority="16" operator="lessThan">
      <formula>#REF!</formula>
    </cfRule>
  </conditionalFormatting>
  <conditionalFormatting sqref="F13">
    <cfRule type="cellIs" dxfId="112" priority="13" operator="lessThan">
      <formula>$F$14</formula>
    </cfRule>
  </conditionalFormatting>
  <conditionalFormatting sqref="G14">
    <cfRule type="cellIs" dxfId="111" priority="12" operator="lessThan">
      <formula>$F$14</formula>
    </cfRule>
  </conditionalFormatting>
  <conditionalFormatting sqref="G13">
    <cfRule type="cellIs" dxfId="110" priority="11" operator="lessThan">
      <formula>$G$14</formula>
    </cfRule>
  </conditionalFormatting>
  <conditionalFormatting sqref="H13">
    <cfRule type="cellIs" dxfId="109" priority="10" operator="lessThan">
      <formula>$H$14</formula>
    </cfRule>
  </conditionalFormatting>
  <conditionalFormatting sqref="I13">
    <cfRule type="cellIs" dxfId="108" priority="9" operator="lessThan">
      <formula>$I$14</formula>
    </cfRule>
  </conditionalFormatting>
  <conditionalFormatting sqref="J13">
    <cfRule type="cellIs" dxfId="107" priority="8" operator="lessThan">
      <formula>$J$14</formula>
    </cfRule>
  </conditionalFormatting>
  <conditionalFormatting sqref="K13">
    <cfRule type="cellIs" dxfId="106" priority="7" operator="lessThan">
      <formula>$K$14</formula>
    </cfRule>
  </conditionalFormatting>
  <conditionalFormatting sqref="L13">
    <cfRule type="cellIs" dxfId="105" priority="6" operator="lessThan">
      <formula>$L$14</formula>
    </cfRule>
  </conditionalFormatting>
  <conditionalFormatting sqref="B23">
    <cfRule type="cellIs" dxfId="104" priority="5" operator="lessThan">
      <formula>$B$25</formula>
    </cfRule>
  </conditionalFormatting>
  <conditionalFormatting sqref="C23">
    <cfRule type="cellIs" dxfId="103" priority="4" operator="lessThan">
      <formula>C$25</formula>
    </cfRule>
  </conditionalFormatting>
  <conditionalFormatting sqref="D23">
    <cfRule type="cellIs" dxfId="102" priority="3" operator="lessThan">
      <formula>D$25</formula>
    </cfRule>
  </conditionalFormatting>
  <conditionalFormatting sqref="E23:P23">
    <cfRule type="cellIs" dxfId="101" priority="2" operator="lessThan">
      <formula>E$25</formula>
    </cfRule>
  </conditionalFormatting>
  <conditionalFormatting sqref="C16:P16">
    <cfRule type="cellIs" dxfId="10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7" activePane="bottomRight" state="frozen"/>
      <selection pane="topRight" activeCell="C1" sqref="C1"/>
      <selection pane="bottomLeft" activeCell="A9" sqref="A9"/>
      <selection pane="bottomRight" activeCell="I38" sqref="I38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46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99" priority="24" operator="lessThan">
      <formula>$C$14</formula>
    </cfRule>
  </conditionalFormatting>
  <conditionalFormatting sqref="E13">
    <cfRule type="cellIs" dxfId="98" priority="23" operator="lessThan">
      <formula>$E$14</formula>
    </cfRule>
  </conditionalFormatting>
  <conditionalFormatting sqref="M13">
    <cfRule type="cellIs" dxfId="97" priority="22" operator="lessThan">
      <formula>$M$14</formula>
    </cfRule>
  </conditionalFormatting>
  <conditionalFormatting sqref="N13">
    <cfRule type="cellIs" dxfId="96" priority="21" operator="lessThan">
      <formula>$N$14</formula>
    </cfRule>
  </conditionalFormatting>
  <conditionalFormatting sqref="O13">
    <cfRule type="cellIs" dxfId="95" priority="20" operator="lessThan">
      <formula>$O$14</formula>
    </cfRule>
  </conditionalFormatting>
  <conditionalFormatting sqref="B34:P34">
    <cfRule type="cellIs" dxfId="94" priority="19" operator="greaterThan">
      <formula>10</formula>
    </cfRule>
  </conditionalFormatting>
  <conditionalFormatting sqref="C30:O30">
    <cfRule type="cellIs" dxfId="93" priority="25" operator="lessThan">
      <formula>#REF!</formula>
    </cfRule>
  </conditionalFormatting>
  <conditionalFormatting sqref="P13">
    <cfRule type="cellIs" dxfId="92" priority="17" operator="lessThan">
      <formula>$P$14</formula>
    </cfRule>
  </conditionalFormatting>
  <conditionalFormatting sqref="P30">
    <cfRule type="cellIs" dxfId="91" priority="18" operator="lessThan">
      <formula>#REF!</formula>
    </cfRule>
  </conditionalFormatting>
  <conditionalFormatting sqref="B13">
    <cfRule type="cellIs" dxfId="90" priority="15" operator="lessThan">
      <formula>$B$14</formula>
    </cfRule>
  </conditionalFormatting>
  <conditionalFormatting sqref="B16">
    <cfRule type="cellIs" dxfId="89" priority="14" operator="lessThan">
      <formula>B$17</formula>
    </cfRule>
  </conditionalFormatting>
  <conditionalFormatting sqref="B30">
    <cfRule type="cellIs" dxfId="88" priority="16" operator="lessThan">
      <formula>#REF!</formula>
    </cfRule>
  </conditionalFormatting>
  <conditionalFormatting sqref="F13">
    <cfRule type="cellIs" dxfId="87" priority="13" operator="lessThan">
      <formula>$F$14</formula>
    </cfRule>
  </conditionalFormatting>
  <conditionalFormatting sqref="G14">
    <cfRule type="cellIs" dxfId="86" priority="12" operator="lessThan">
      <formula>$F$14</formula>
    </cfRule>
  </conditionalFormatting>
  <conditionalFormatting sqref="G13">
    <cfRule type="cellIs" dxfId="85" priority="11" operator="lessThan">
      <formula>$G$14</formula>
    </cfRule>
  </conditionalFormatting>
  <conditionalFormatting sqref="H13">
    <cfRule type="cellIs" dxfId="84" priority="10" operator="lessThan">
      <formula>$H$14</formula>
    </cfRule>
  </conditionalFormatting>
  <conditionalFormatting sqref="I13">
    <cfRule type="cellIs" dxfId="83" priority="9" operator="lessThan">
      <formula>$I$14</formula>
    </cfRule>
  </conditionalFormatting>
  <conditionalFormatting sqref="J13">
    <cfRule type="cellIs" dxfId="82" priority="8" operator="lessThan">
      <formula>$J$14</formula>
    </cfRule>
  </conditionalFormatting>
  <conditionalFormatting sqref="K13">
    <cfRule type="cellIs" dxfId="81" priority="7" operator="lessThan">
      <formula>$K$14</formula>
    </cfRule>
  </conditionalFormatting>
  <conditionalFormatting sqref="L13">
    <cfRule type="cellIs" dxfId="80" priority="6" operator="lessThan">
      <formula>$L$14</formula>
    </cfRule>
  </conditionalFormatting>
  <conditionalFormatting sqref="B23">
    <cfRule type="cellIs" dxfId="79" priority="5" operator="lessThan">
      <formula>$B$25</formula>
    </cfRule>
  </conditionalFormatting>
  <conditionalFormatting sqref="C23">
    <cfRule type="cellIs" dxfId="78" priority="4" operator="lessThan">
      <formula>C$25</formula>
    </cfRule>
  </conditionalFormatting>
  <conditionalFormatting sqref="D23">
    <cfRule type="cellIs" dxfId="77" priority="3" operator="lessThan">
      <formula>D$25</formula>
    </cfRule>
  </conditionalFormatting>
  <conditionalFormatting sqref="E23:P23">
    <cfRule type="cellIs" dxfId="76" priority="2" operator="lessThan">
      <formula>E$25</formula>
    </cfRule>
  </conditionalFormatting>
  <conditionalFormatting sqref="C16:P16">
    <cfRule type="cellIs" dxfId="7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4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74" priority="24" operator="lessThan">
      <formula>$C$14</formula>
    </cfRule>
  </conditionalFormatting>
  <conditionalFormatting sqref="E13">
    <cfRule type="cellIs" dxfId="73" priority="23" operator="lessThan">
      <formula>$E$14</formula>
    </cfRule>
  </conditionalFormatting>
  <conditionalFormatting sqref="M13">
    <cfRule type="cellIs" dxfId="72" priority="22" operator="lessThan">
      <formula>$M$14</formula>
    </cfRule>
  </conditionalFormatting>
  <conditionalFormatting sqref="N13">
    <cfRule type="cellIs" dxfId="71" priority="21" operator="lessThan">
      <formula>$N$14</formula>
    </cfRule>
  </conditionalFormatting>
  <conditionalFormatting sqref="O13">
    <cfRule type="cellIs" dxfId="70" priority="20" operator="lessThan">
      <formula>$O$14</formula>
    </cfRule>
  </conditionalFormatting>
  <conditionalFormatting sqref="B34:P34">
    <cfRule type="cellIs" dxfId="69" priority="19" operator="greaterThan">
      <formula>10</formula>
    </cfRule>
  </conditionalFormatting>
  <conditionalFormatting sqref="C30:O30">
    <cfRule type="cellIs" dxfId="68" priority="25" operator="lessThan">
      <formula>#REF!</formula>
    </cfRule>
  </conditionalFormatting>
  <conditionalFormatting sqref="P13">
    <cfRule type="cellIs" dxfId="67" priority="17" operator="lessThan">
      <formula>$P$14</formula>
    </cfRule>
  </conditionalFormatting>
  <conditionalFormatting sqref="P30">
    <cfRule type="cellIs" dxfId="66" priority="18" operator="lessThan">
      <formula>#REF!</formula>
    </cfRule>
  </conditionalFormatting>
  <conditionalFormatting sqref="B13">
    <cfRule type="cellIs" dxfId="65" priority="15" operator="lessThan">
      <formula>$B$14</formula>
    </cfRule>
  </conditionalFormatting>
  <conditionalFormatting sqref="B16">
    <cfRule type="cellIs" dxfId="64" priority="14" operator="lessThan">
      <formula>B$17</formula>
    </cfRule>
  </conditionalFormatting>
  <conditionalFormatting sqref="B30">
    <cfRule type="cellIs" dxfId="63" priority="16" operator="lessThan">
      <formula>#REF!</formula>
    </cfRule>
  </conditionalFormatting>
  <conditionalFormatting sqref="F13">
    <cfRule type="cellIs" dxfId="62" priority="13" operator="lessThan">
      <formula>$F$14</formula>
    </cfRule>
  </conditionalFormatting>
  <conditionalFormatting sqref="G14">
    <cfRule type="cellIs" dxfId="61" priority="12" operator="lessThan">
      <formula>$F$14</formula>
    </cfRule>
  </conditionalFormatting>
  <conditionalFormatting sqref="G13">
    <cfRule type="cellIs" dxfId="60" priority="11" operator="lessThan">
      <formula>$G$14</formula>
    </cfRule>
  </conditionalFormatting>
  <conditionalFormatting sqref="H13">
    <cfRule type="cellIs" dxfId="59" priority="10" operator="lessThan">
      <formula>$H$14</formula>
    </cfRule>
  </conditionalFormatting>
  <conditionalFormatting sqref="I13">
    <cfRule type="cellIs" dxfId="58" priority="9" operator="lessThan">
      <formula>$I$14</formula>
    </cfRule>
  </conditionalFormatting>
  <conditionalFormatting sqref="J13">
    <cfRule type="cellIs" dxfId="57" priority="8" operator="lessThan">
      <formula>$J$14</formula>
    </cfRule>
  </conditionalFormatting>
  <conditionalFormatting sqref="K13">
    <cfRule type="cellIs" dxfId="56" priority="7" operator="lessThan">
      <formula>$K$14</formula>
    </cfRule>
  </conditionalFormatting>
  <conditionalFormatting sqref="L13">
    <cfRule type="cellIs" dxfId="55" priority="6" operator="lessThan">
      <formula>$L$14</formula>
    </cfRule>
  </conditionalFormatting>
  <conditionalFormatting sqref="B23">
    <cfRule type="cellIs" dxfId="54" priority="5" operator="lessThan">
      <formula>$B$25</formula>
    </cfRule>
  </conditionalFormatting>
  <conditionalFormatting sqref="C23">
    <cfRule type="cellIs" dxfId="53" priority="4" operator="lessThan">
      <formula>C$25</formula>
    </cfRule>
  </conditionalFormatting>
  <conditionalFormatting sqref="D23">
    <cfRule type="cellIs" dxfId="52" priority="3" operator="lessThan">
      <formula>D$25</formula>
    </cfRule>
  </conditionalFormatting>
  <conditionalFormatting sqref="E23:P23">
    <cfRule type="cellIs" dxfId="51" priority="2" operator="lessThan">
      <formula>E$25</formula>
    </cfRule>
  </conditionalFormatting>
  <conditionalFormatting sqref="C16:P16">
    <cfRule type="cellIs" dxfId="5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15" activePane="bottomRight" state="frozen"/>
      <selection pane="topRight" activeCell="C1" sqref="C1"/>
      <selection pane="bottomLeft" activeCell="A9" sqref="A9"/>
      <selection pane="bottomRight" activeCell="A31" sqref="A31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46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520" priority="24" operator="lessThan">
      <formula>$C$14</formula>
    </cfRule>
  </conditionalFormatting>
  <conditionalFormatting sqref="E13">
    <cfRule type="cellIs" dxfId="519" priority="23" operator="lessThan">
      <formula>$E$14</formula>
    </cfRule>
  </conditionalFormatting>
  <conditionalFormatting sqref="M13">
    <cfRule type="cellIs" dxfId="518" priority="22" operator="lessThan">
      <formula>$M$14</formula>
    </cfRule>
  </conditionalFormatting>
  <conditionalFormatting sqref="N13">
    <cfRule type="cellIs" dxfId="517" priority="21" operator="lessThan">
      <formula>$N$14</formula>
    </cfRule>
  </conditionalFormatting>
  <conditionalFormatting sqref="O13">
    <cfRule type="cellIs" dxfId="516" priority="20" operator="lessThan">
      <formula>$O$14</formula>
    </cfRule>
  </conditionalFormatting>
  <conditionalFormatting sqref="B34:P34">
    <cfRule type="cellIs" dxfId="515" priority="19" operator="greaterThan">
      <formula>10</formula>
    </cfRule>
  </conditionalFormatting>
  <conditionalFormatting sqref="C30:O30">
    <cfRule type="cellIs" dxfId="514" priority="25" operator="lessThan">
      <formula>#REF!</formula>
    </cfRule>
  </conditionalFormatting>
  <conditionalFormatting sqref="P13">
    <cfRule type="cellIs" dxfId="513" priority="17" operator="lessThan">
      <formula>$P$14</formula>
    </cfRule>
  </conditionalFormatting>
  <conditionalFormatting sqref="P30">
    <cfRule type="cellIs" dxfId="512" priority="18" operator="lessThan">
      <formula>#REF!</formula>
    </cfRule>
  </conditionalFormatting>
  <conditionalFormatting sqref="B13">
    <cfRule type="cellIs" dxfId="511" priority="15" operator="lessThan">
      <formula>$B$14</formula>
    </cfRule>
  </conditionalFormatting>
  <conditionalFormatting sqref="B16">
    <cfRule type="cellIs" dxfId="510" priority="14" operator="lessThan">
      <formula>B$17</formula>
    </cfRule>
  </conditionalFormatting>
  <conditionalFormatting sqref="B30">
    <cfRule type="cellIs" dxfId="509" priority="16" operator="lessThan">
      <formula>#REF!</formula>
    </cfRule>
  </conditionalFormatting>
  <conditionalFormatting sqref="F13">
    <cfRule type="cellIs" dxfId="508" priority="13" operator="lessThan">
      <formula>$F$14</formula>
    </cfRule>
  </conditionalFormatting>
  <conditionalFormatting sqref="G14">
    <cfRule type="cellIs" dxfId="507" priority="12" operator="lessThan">
      <formula>$F$14</formula>
    </cfRule>
  </conditionalFormatting>
  <conditionalFormatting sqref="G13">
    <cfRule type="cellIs" dxfId="506" priority="11" operator="lessThan">
      <formula>$G$14</formula>
    </cfRule>
  </conditionalFormatting>
  <conditionalFormatting sqref="H13">
    <cfRule type="cellIs" dxfId="505" priority="10" operator="lessThan">
      <formula>$H$14</formula>
    </cfRule>
  </conditionalFormatting>
  <conditionalFormatting sqref="I13">
    <cfRule type="cellIs" dxfId="504" priority="9" operator="lessThan">
      <formula>$I$14</formula>
    </cfRule>
  </conditionalFormatting>
  <conditionalFormatting sqref="J13">
    <cfRule type="cellIs" dxfId="503" priority="8" operator="lessThan">
      <formula>$J$14</formula>
    </cfRule>
  </conditionalFormatting>
  <conditionalFormatting sqref="K13">
    <cfRule type="cellIs" dxfId="502" priority="7" operator="lessThan">
      <formula>$K$14</formula>
    </cfRule>
  </conditionalFormatting>
  <conditionalFormatting sqref="L13">
    <cfRule type="cellIs" dxfId="501" priority="6" operator="lessThan">
      <formula>$L$14</formula>
    </cfRule>
  </conditionalFormatting>
  <conditionalFormatting sqref="B23">
    <cfRule type="cellIs" dxfId="500" priority="5" operator="lessThan">
      <formula>$B$25</formula>
    </cfRule>
  </conditionalFormatting>
  <conditionalFormatting sqref="C23">
    <cfRule type="cellIs" dxfId="499" priority="4" operator="lessThan">
      <formula>C$25</formula>
    </cfRule>
  </conditionalFormatting>
  <conditionalFormatting sqref="D23">
    <cfRule type="cellIs" dxfId="498" priority="3" operator="lessThan">
      <formula>D$25</formula>
    </cfRule>
  </conditionalFormatting>
  <conditionalFormatting sqref="E23:P23">
    <cfRule type="cellIs" dxfId="497" priority="2" operator="lessThan">
      <formula>E$25</formula>
    </cfRule>
  </conditionalFormatting>
  <conditionalFormatting sqref="C16:P16">
    <cfRule type="cellIs" dxfId="496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27" activePane="bottomRight" state="frozen"/>
      <selection pane="topRight" activeCell="C1" sqref="C1"/>
      <selection pane="bottomLeft" activeCell="A9" sqref="A9"/>
      <selection pane="bottomRight" activeCell="B35" sqref="B35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49" priority="24" operator="lessThan">
      <formula>$C$14</formula>
    </cfRule>
  </conditionalFormatting>
  <conditionalFormatting sqref="E13">
    <cfRule type="cellIs" dxfId="48" priority="23" operator="lessThan">
      <formula>$E$14</formula>
    </cfRule>
  </conditionalFormatting>
  <conditionalFormatting sqref="M13">
    <cfRule type="cellIs" dxfId="47" priority="22" operator="lessThan">
      <formula>$M$14</formula>
    </cfRule>
  </conditionalFormatting>
  <conditionalFormatting sqref="N13">
    <cfRule type="cellIs" dxfId="46" priority="21" operator="lessThan">
      <formula>$N$14</formula>
    </cfRule>
  </conditionalFormatting>
  <conditionalFormatting sqref="O13">
    <cfRule type="cellIs" dxfId="45" priority="20" operator="lessThan">
      <formula>$O$14</formula>
    </cfRule>
  </conditionalFormatting>
  <conditionalFormatting sqref="B34:P34">
    <cfRule type="cellIs" dxfId="44" priority="19" operator="greaterThan">
      <formula>10</formula>
    </cfRule>
  </conditionalFormatting>
  <conditionalFormatting sqref="C30:O30">
    <cfRule type="cellIs" dxfId="43" priority="25" operator="lessThan">
      <formula>#REF!</formula>
    </cfRule>
  </conditionalFormatting>
  <conditionalFormatting sqref="P13">
    <cfRule type="cellIs" dxfId="42" priority="17" operator="lessThan">
      <formula>$P$14</formula>
    </cfRule>
  </conditionalFormatting>
  <conditionalFormatting sqref="P30">
    <cfRule type="cellIs" dxfId="41" priority="18" operator="lessThan">
      <formula>#REF!</formula>
    </cfRule>
  </conditionalFormatting>
  <conditionalFormatting sqref="B13">
    <cfRule type="cellIs" dxfId="40" priority="15" operator="lessThan">
      <formula>$B$14</formula>
    </cfRule>
  </conditionalFormatting>
  <conditionalFormatting sqref="B16">
    <cfRule type="cellIs" dxfId="39" priority="14" operator="lessThan">
      <formula>B$17</formula>
    </cfRule>
  </conditionalFormatting>
  <conditionalFormatting sqref="B30">
    <cfRule type="cellIs" dxfId="38" priority="16" operator="lessThan">
      <formula>#REF!</formula>
    </cfRule>
  </conditionalFormatting>
  <conditionalFormatting sqref="F13">
    <cfRule type="cellIs" dxfId="37" priority="13" operator="lessThan">
      <formula>$F$14</formula>
    </cfRule>
  </conditionalFormatting>
  <conditionalFormatting sqref="G14">
    <cfRule type="cellIs" dxfId="36" priority="12" operator="lessThan">
      <formula>$F$14</formula>
    </cfRule>
  </conditionalFormatting>
  <conditionalFormatting sqref="G13">
    <cfRule type="cellIs" dxfId="35" priority="11" operator="lessThan">
      <formula>$G$14</formula>
    </cfRule>
  </conditionalFormatting>
  <conditionalFormatting sqref="H13">
    <cfRule type="cellIs" dxfId="34" priority="10" operator="lessThan">
      <formula>$H$14</formula>
    </cfRule>
  </conditionalFormatting>
  <conditionalFormatting sqref="I13">
    <cfRule type="cellIs" dxfId="33" priority="9" operator="lessThan">
      <formula>$I$14</formula>
    </cfRule>
  </conditionalFormatting>
  <conditionalFormatting sqref="J13">
    <cfRule type="cellIs" dxfId="32" priority="8" operator="lessThan">
      <formula>$J$14</formula>
    </cfRule>
  </conditionalFormatting>
  <conditionalFormatting sqref="K13">
    <cfRule type="cellIs" dxfId="31" priority="7" operator="lessThan">
      <formula>$K$14</formula>
    </cfRule>
  </conditionalFormatting>
  <conditionalFormatting sqref="L13">
    <cfRule type="cellIs" dxfId="30" priority="6" operator="lessThan">
      <formula>$L$14</formula>
    </cfRule>
  </conditionalFormatting>
  <conditionalFormatting sqref="B23">
    <cfRule type="cellIs" dxfId="29" priority="5" operator="lessThan">
      <formula>$B$25</formula>
    </cfRule>
  </conditionalFormatting>
  <conditionalFormatting sqref="C23">
    <cfRule type="cellIs" dxfId="28" priority="4" operator="lessThan">
      <formula>C$25</formula>
    </cfRule>
  </conditionalFormatting>
  <conditionalFormatting sqref="D23">
    <cfRule type="cellIs" dxfId="27" priority="3" operator="lessThan">
      <formula>D$25</formula>
    </cfRule>
  </conditionalFormatting>
  <conditionalFormatting sqref="E23:P23">
    <cfRule type="cellIs" dxfId="26" priority="2" operator="lessThan">
      <formula>E$25</formula>
    </cfRule>
  </conditionalFormatting>
  <conditionalFormatting sqref="C16:P16">
    <cfRule type="cellIs" dxfId="2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27" activePane="bottomRight" state="frozen"/>
      <selection pane="topRight" activeCell="C1" sqref="C1"/>
      <selection pane="bottomLeft" activeCell="A9" sqref="A9"/>
      <selection pane="bottomRight" activeCell="C38" sqref="C38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24" priority="24" operator="lessThan">
      <formula>$C$14</formula>
    </cfRule>
  </conditionalFormatting>
  <conditionalFormatting sqref="E13">
    <cfRule type="cellIs" dxfId="23" priority="23" operator="lessThan">
      <formula>$E$14</formula>
    </cfRule>
  </conditionalFormatting>
  <conditionalFormatting sqref="M13">
    <cfRule type="cellIs" dxfId="22" priority="22" operator="lessThan">
      <formula>$M$14</formula>
    </cfRule>
  </conditionalFormatting>
  <conditionalFormatting sqref="N13">
    <cfRule type="cellIs" dxfId="21" priority="21" operator="lessThan">
      <formula>$N$14</formula>
    </cfRule>
  </conditionalFormatting>
  <conditionalFormatting sqref="O13">
    <cfRule type="cellIs" dxfId="20" priority="20" operator="lessThan">
      <formula>$O$14</formula>
    </cfRule>
  </conditionalFormatting>
  <conditionalFormatting sqref="B34:P34">
    <cfRule type="cellIs" dxfId="19" priority="19" operator="greaterThan">
      <formula>10</formula>
    </cfRule>
  </conditionalFormatting>
  <conditionalFormatting sqref="C30:O30">
    <cfRule type="cellIs" dxfId="18" priority="25" operator="lessThan">
      <formula>#REF!</formula>
    </cfRule>
  </conditionalFormatting>
  <conditionalFormatting sqref="P13">
    <cfRule type="cellIs" dxfId="17" priority="17" operator="lessThan">
      <formula>$P$14</formula>
    </cfRule>
  </conditionalFormatting>
  <conditionalFormatting sqref="P30">
    <cfRule type="cellIs" dxfId="16" priority="18" operator="lessThan">
      <formula>#REF!</formula>
    </cfRule>
  </conditionalFormatting>
  <conditionalFormatting sqref="B13">
    <cfRule type="cellIs" dxfId="15" priority="15" operator="lessThan">
      <formula>$B$14</formula>
    </cfRule>
  </conditionalFormatting>
  <conditionalFormatting sqref="B16">
    <cfRule type="cellIs" dxfId="14" priority="14" operator="lessThan">
      <formula>B$17</formula>
    </cfRule>
  </conditionalFormatting>
  <conditionalFormatting sqref="B30">
    <cfRule type="cellIs" dxfId="13" priority="16" operator="lessThan">
      <formula>#REF!</formula>
    </cfRule>
  </conditionalFormatting>
  <conditionalFormatting sqref="F13">
    <cfRule type="cellIs" dxfId="12" priority="13" operator="lessThan">
      <formula>$F$14</formula>
    </cfRule>
  </conditionalFormatting>
  <conditionalFormatting sqref="G14">
    <cfRule type="cellIs" dxfId="11" priority="12" operator="lessThan">
      <formula>$F$14</formula>
    </cfRule>
  </conditionalFormatting>
  <conditionalFormatting sqref="G13">
    <cfRule type="cellIs" dxfId="10" priority="11" operator="lessThan">
      <formula>$G$14</formula>
    </cfRule>
  </conditionalFormatting>
  <conditionalFormatting sqref="H13">
    <cfRule type="cellIs" dxfId="9" priority="10" operator="lessThan">
      <formula>$H$14</formula>
    </cfRule>
  </conditionalFormatting>
  <conditionalFormatting sqref="I13">
    <cfRule type="cellIs" dxfId="8" priority="9" operator="lessThan">
      <formula>$I$14</formula>
    </cfRule>
  </conditionalFormatting>
  <conditionalFormatting sqref="J13">
    <cfRule type="cellIs" dxfId="7" priority="8" operator="lessThan">
      <formula>$J$14</formula>
    </cfRule>
  </conditionalFormatting>
  <conditionalFormatting sqref="K13">
    <cfRule type="cellIs" dxfId="6" priority="7" operator="lessThan">
      <formula>$K$14</formula>
    </cfRule>
  </conditionalFormatting>
  <conditionalFormatting sqref="L13">
    <cfRule type="cellIs" dxfId="5" priority="6" operator="lessThan">
      <formula>$L$14</formula>
    </cfRule>
  </conditionalFormatting>
  <conditionalFormatting sqref="B23">
    <cfRule type="cellIs" dxfId="4" priority="5" operator="lessThan">
      <formula>$B$25</formula>
    </cfRule>
  </conditionalFormatting>
  <conditionalFormatting sqref="C23">
    <cfRule type="cellIs" dxfId="3" priority="4" operator="lessThan">
      <formula>C$25</formula>
    </cfRule>
  </conditionalFormatting>
  <conditionalFormatting sqref="D23">
    <cfRule type="cellIs" dxfId="2" priority="3" operator="lessThan">
      <formula>D$25</formula>
    </cfRule>
  </conditionalFormatting>
  <conditionalFormatting sqref="E23:P23">
    <cfRule type="cellIs" dxfId="1" priority="2" operator="lessThan">
      <formula>E$25</formula>
    </cfRule>
  </conditionalFormatting>
  <conditionalFormatting sqref="C16:P16">
    <cfRule type="cellIs" dxfId="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Normal="100" workbookViewId="0">
      <pane xSplit="1" ySplit="10" topLeftCell="B11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501877.80000000005</v>
      </c>
      <c r="C11" s="6">
        <f t="shared" si="0"/>
        <v>436565.3</v>
      </c>
      <c r="D11" s="6">
        <f>SUM(D12,D23)</f>
        <v>436565.3</v>
      </c>
      <c r="E11" s="6">
        <f t="shared" ref="E11:L11" si="1">SUM(E12,E23)</f>
        <v>387844.2</v>
      </c>
      <c r="F11" s="6">
        <f t="shared" si="1"/>
        <v>387844.2</v>
      </c>
      <c r="G11" s="6">
        <f t="shared" si="1"/>
        <v>400755.80000000005</v>
      </c>
      <c r="H11" s="6">
        <f t="shared" si="1"/>
        <v>405283.9</v>
      </c>
      <c r="I11" s="6">
        <f t="shared" si="1"/>
        <v>413825.6</v>
      </c>
      <c r="J11" s="6">
        <f t="shared" si="1"/>
        <v>421008.9</v>
      </c>
      <c r="K11" s="6">
        <f t="shared" si="1"/>
        <v>426778</v>
      </c>
      <c r="L11" s="6">
        <f t="shared" si="1"/>
        <v>437444</v>
      </c>
      <c r="M11" s="6">
        <f t="shared" si="0"/>
        <v>440136.10000000003</v>
      </c>
      <c r="N11" s="6">
        <f t="shared" si="0"/>
        <v>454298.7</v>
      </c>
      <c r="O11" s="6">
        <f t="shared" si="0"/>
        <v>453912.4</v>
      </c>
      <c r="P11" s="6">
        <f t="shared" si="0"/>
        <v>471925.2</v>
      </c>
    </row>
    <row r="12" spans="1:16" s="7" customFormat="1" ht="15.6">
      <c r="A12" s="8" t="s">
        <v>4</v>
      </c>
      <c r="B12" s="6">
        <f>SUM(B13,B22)</f>
        <v>367519.4</v>
      </c>
      <c r="C12" s="6">
        <f t="shared" ref="C12:P12" si="2">SUM(C13,C22)</f>
        <v>375717.8</v>
      </c>
      <c r="D12" s="6">
        <f t="shared" si="2"/>
        <v>375717.8</v>
      </c>
      <c r="E12" s="6">
        <f t="shared" si="2"/>
        <v>387840.7</v>
      </c>
      <c r="F12" s="6">
        <f t="shared" si="2"/>
        <v>387840.7</v>
      </c>
      <c r="G12" s="6">
        <f t="shared" si="2"/>
        <v>400755.80000000005</v>
      </c>
      <c r="H12" s="6">
        <f t="shared" si="2"/>
        <v>405283.9</v>
      </c>
      <c r="I12" s="6">
        <f t="shared" si="2"/>
        <v>413825.6</v>
      </c>
      <c r="J12" s="6">
        <f t="shared" si="2"/>
        <v>421008.9</v>
      </c>
      <c r="K12" s="6">
        <f t="shared" si="2"/>
        <v>426778</v>
      </c>
      <c r="L12" s="6">
        <f t="shared" si="2"/>
        <v>437444</v>
      </c>
      <c r="M12" s="6">
        <f t="shared" si="2"/>
        <v>440136.10000000003</v>
      </c>
      <c r="N12" s="6">
        <f t="shared" si="2"/>
        <v>454298.7</v>
      </c>
      <c r="O12" s="6">
        <f t="shared" si="2"/>
        <v>453912.4</v>
      </c>
      <c r="P12" s="6">
        <f t="shared" si="2"/>
        <v>471925.2</v>
      </c>
    </row>
    <row r="13" spans="1:16" s="7" customFormat="1" ht="15.6">
      <c r="A13" s="9" t="s">
        <v>35</v>
      </c>
      <c r="B13" s="10">
        <v>349219.4</v>
      </c>
      <c r="C13" s="10">
        <v>363892.8</v>
      </c>
      <c r="D13" s="10">
        <v>363892.8</v>
      </c>
      <c r="E13" s="10">
        <v>375741.7</v>
      </c>
      <c r="F13" s="10">
        <v>375741.7</v>
      </c>
      <c r="G13" s="10">
        <v>388253.9</v>
      </c>
      <c r="H13" s="10">
        <v>392271.9</v>
      </c>
      <c r="I13" s="10">
        <v>400406.3</v>
      </c>
      <c r="J13" s="10">
        <v>407492</v>
      </c>
      <c r="K13" s="10">
        <v>412939</v>
      </c>
      <c r="L13" s="10">
        <v>423402.7</v>
      </c>
      <c r="M13" s="10">
        <v>425863.9</v>
      </c>
      <c r="N13" s="10">
        <v>439817.9</v>
      </c>
      <c r="O13" s="10">
        <v>439193.5</v>
      </c>
      <c r="P13" s="10">
        <v>456882.5</v>
      </c>
    </row>
    <row r="14" spans="1:16" s="7" customFormat="1" ht="15.75" hidden="1" customHeight="1">
      <c r="A14" s="9"/>
      <c r="B14" s="10">
        <f>SUM(B16,B18,B19,B20,,B21)</f>
        <v>346219.4</v>
      </c>
      <c r="C14" s="10">
        <f>SUM(C16,C18,C19,C20,,C21)</f>
        <v>363892.8</v>
      </c>
      <c r="D14" s="10">
        <f>SUM(D16,D18,D19,D20,D21)</f>
        <v>363892.8</v>
      </c>
      <c r="E14" s="10">
        <f t="shared" ref="E14:L14" si="3">SUM(E16,E18,E19,E20,E21)</f>
        <v>375741.69999999995</v>
      </c>
      <c r="F14" s="10">
        <f t="shared" si="3"/>
        <v>375741.69999999995</v>
      </c>
      <c r="G14" s="10">
        <f t="shared" si="3"/>
        <v>388253.9</v>
      </c>
      <c r="H14" s="10">
        <f t="shared" si="3"/>
        <v>392271.9</v>
      </c>
      <c r="I14" s="10">
        <f t="shared" si="3"/>
        <v>400406.24706999998</v>
      </c>
      <c r="J14" s="10">
        <f t="shared" si="3"/>
        <v>407491.99288000003</v>
      </c>
      <c r="K14" s="10">
        <f t="shared" si="3"/>
        <v>412938.96260329091</v>
      </c>
      <c r="L14" s="10">
        <f t="shared" si="3"/>
        <v>423402.619403744</v>
      </c>
      <c r="M14" s="10">
        <f>SUM(M16,M18,M19,M20,,M21)</f>
        <v>425863.89999999997</v>
      </c>
      <c r="N14" s="10">
        <f>SUM(N16,N18,N19,N20,N21)</f>
        <v>439817.60000000003</v>
      </c>
      <c r="O14" s="10">
        <f>SUM(O16,O18,O19,O20,O21)</f>
        <v>439193.44006999995</v>
      </c>
      <c r="P14" s="10">
        <f>SUM(P16,P18,P19,P20,P21)</f>
        <v>456882.5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>
        <v>211279</v>
      </c>
      <c r="C16" s="10">
        <v>226069</v>
      </c>
      <c r="D16" s="10">
        <v>226069</v>
      </c>
      <c r="E16" s="10">
        <v>235111.8</v>
      </c>
      <c r="F16" s="10">
        <v>235111.8</v>
      </c>
      <c r="G16" s="10">
        <v>242941</v>
      </c>
      <c r="H16" s="10">
        <v>244704.4</v>
      </c>
      <c r="I16" s="10">
        <f>G16*103.13%</f>
        <v>250545.05329999997</v>
      </c>
      <c r="J16" s="10">
        <v>254198.9</v>
      </c>
      <c r="K16" s="10">
        <f>I16*103.13%</f>
        <v>258387.11346828993</v>
      </c>
      <c r="L16" s="10">
        <v>264061.8</v>
      </c>
      <c r="M16" s="10">
        <v>266474.59999999998</v>
      </c>
      <c r="N16" s="10">
        <v>274307.40000000002</v>
      </c>
      <c r="O16" s="10">
        <f>M16*103.13%</f>
        <v>274815.25497999997</v>
      </c>
      <c r="P16" s="10">
        <v>284950.5</v>
      </c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>
        <v>1226.5999999999999</v>
      </c>
      <c r="C18" s="10">
        <v>1361.9</v>
      </c>
      <c r="D18" s="10">
        <v>1361.9</v>
      </c>
      <c r="E18" s="10">
        <v>1361.9</v>
      </c>
      <c r="F18" s="10">
        <v>1361.9</v>
      </c>
      <c r="G18" s="10">
        <v>1407.3</v>
      </c>
      <c r="H18" s="10">
        <v>1474.9</v>
      </c>
      <c r="I18" s="10">
        <f>G18*103.13%</f>
        <v>1451.3484899999999</v>
      </c>
      <c r="J18" s="10">
        <v>1532.1</v>
      </c>
      <c r="K18" s="10">
        <f>I18*103.13%</f>
        <v>1496.7756977369997</v>
      </c>
      <c r="L18" s="10">
        <v>1691.5</v>
      </c>
      <c r="M18" s="10">
        <v>1543.6</v>
      </c>
      <c r="N18" s="10">
        <v>1744.4</v>
      </c>
      <c r="O18" s="10">
        <f>M18*103.13%</f>
        <v>1591.9146799999996</v>
      </c>
      <c r="P18" s="10">
        <v>1812.1</v>
      </c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>
        <v>3703.8</v>
      </c>
      <c r="C20" s="10">
        <v>3851.9</v>
      </c>
      <c r="D20" s="10">
        <v>3851.9</v>
      </c>
      <c r="E20" s="10">
        <v>4006</v>
      </c>
      <c r="F20" s="10">
        <v>4006</v>
      </c>
      <c r="G20" s="10">
        <v>4139.3999999999996</v>
      </c>
      <c r="H20" s="10">
        <v>4338</v>
      </c>
      <c r="I20" s="10">
        <f t="shared" ref="I20:O21" si="4">G20*103.13%</f>
        <v>4268.9632199999987</v>
      </c>
      <c r="J20" s="10">
        <f t="shared" ref="J20:L21" si="5">H20*103.88%</f>
        <v>4506.3144000000002</v>
      </c>
      <c r="K20" s="10">
        <f t="shared" si="4"/>
        <v>4402.5817687859981</v>
      </c>
      <c r="L20" s="10">
        <f t="shared" si="5"/>
        <v>4681.1593987200004</v>
      </c>
      <c r="M20" s="10">
        <v>4540.3999999999996</v>
      </c>
      <c r="N20" s="10">
        <v>4862.8</v>
      </c>
      <c r="O20" s="10">
        <f t="shared" si="4"/>
        <v>4682.5145199999988</v>
      </c>
      <c r="P20" s="10">
        <v>5051.5</v>
      </c>
    </row>
    <row r="21" spans="1:16" s="7" customFormat="1" ht="15.6">
      <c r="A21" s="8" t="s">
        <v>11</v>
      </c>
      <c r="B21" s="10">
        <v>130010</v>
      </c>
      <c r="C21" s="10">
        <v>132610</v>
      </c>
      <c r="D21" s="10">
        <v>132610</v>
      </c>
      <c r="E21" s="10">
        <v>135262</v>
      </c>
      <c r="F21" s="10">
        <v>135262</v>
      </c>
      <c r="G21" s="10">
        <v>139766.20000000001</v>
      </c>
      <c r="H21" s="10">
        <v>141754.6</v>
      </c>
      <c r="I21" s="10">
        <f t="shared" si="4"/>
        <v>144140.88206</v>
      </c>
      <c r="J21" s="10">
        <f t="shared" si="5"/>
        <v>147254.67848</v>
      </c>
      <c r="K21" s="10">
        <f t="shared" si="4"/>
        <v>148652.49166847797</v>
      </c>
      <c r="L21" s="10">
        <f t="shared" si="5"/>
        <v>152968.16000502399</v>
      </c>
      <c r="M21" s="10">
        <v>153305.29999999999</v>
      </c>
      <c r="N21" s="10">
        <v>158903</v>
      </c>
      <c r="O21" s="10">
        <f t="shared" si="4"/>
        <v>158103.75588999997</v>
      </c>
      <c r="P21" s="10">
        <v>165068.4</v>
      </c>
    </row>
    <row r="22" spans="1:16" s="7" customFormat="1" ht="15.6">
      <c r="A22" s="11" t="s">
        <v>12</v>
      </c>
      <c r="B22" s="10">
        <v>18300</v>
      </c>
      <c r="C22" s="10">
        <v>11825</v>
      </c>
      <c r="D22" s="10">
        <v>11825</v>
      </c>
      <c r="E22" s="10">
        <v>12099</v>
      </c>
      <c r="F22" s="10">
        <v>12099</v>
      </c>
      <c r="G22" s="10">
        <v>12501.9</v>
      </c>
      <c r="H22" s="10">
        <v>13012</v>
      </c>
      <c r="I22" s="10">
        <v>13419.3</v>
      </c>
      <c r="J22" s="10">
        <v>13516.9</v>
      </c>
      <c r="K22" s="10">
        <v>13839</v>
      </c>
      <c r="L22" s="10">
        <v>14041.3</v>
      </c>
      <c r="M22" s="10">
        <v>14272.2</v>
      </c>
      <c r="N22" s="10">
        <v>14480.8</v>
      </c>
      <c r="O22" s="10">
        <v>14718.9</v>
      </c>
      <c r="P22" s="10">
        <v>15042.7</v>
      </c>
    </row>
    <row r="23" spans="1:16" s="7" customFormat="1" ht="15.6">
      <c r="A23" s="11" t="s">
        <v>27</v>
      </c>
      <c r="B23" s="10">
        <v>134358.39999999999</v>
      </c>
      <c r="C23" s="10">
        <v>60847.5</v>
      </c>
      <c r="D23" s="10">
        <v>60847.5</v>
      </c>
      <c r="E23" s="10">
        <v>3.5</v>
      </c>
      <c r="F23" s="10">
        <v>3.5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134358.39999999999</v>
      </c>
      <c r="C25" s="6">
        <f t="shared" ref="C25:P25" si="6">SUM(C26:C29)</f>
        <v>60847.5</v>
      </c>
      <c r="D25" s="6">
        <f t="shared" si="6"/>
        <v>60847.5</v>
      </c>
      <c r="E25" s="6">
        <f t="shared" si="6"/>
        <v>3.5</v>
      </c>
      <c r="F25" s="6">
        <f t="shared" si="6"/>
        <v>3.5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>
        <v>134354.9</v>
      </c>
      <c r="C27" s="10">
        <v>60844</v>
      </c>
      <c r="D27" s="10">
        <v>60844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>
        <v>3.5</v>
      </c>
      <c r="C28" s="10">
        <v>3.5</v>
      </c>
      <c r="D28" s="10">
        <v>3.5</v>
      </c>
      <c r="E28" s="10">
        <v>3.5</v>
      </c>
      <c r="F28" s="10">
        <v>3.5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>
        <v>746548.9</v>
      </c>
      <c r="C30" s="10">
        <v>407821.9</v>
      </c>
      <c r="D30" s="10">
        <v>407821.9</v>
      </c>
      <c r="E30" s="10">
        <v>385831.2</v>
      </c>
      <c r="F30" s="10">
        <v>385831.2</v>
      </c>
      <c r="G30" s="10">
        <v>398679.4</v>
      </c>
      <c r="H30" s="10">
        <v>411264.5</v>
      </c>
      <c r="I30" s="10">
        <v>419158.1</v>
      </c>
      <c r="J30" s="10">
        <v>426833.6</v>
      </c>
      <c r="K30" s="10">
        <v>428006.7</v>
      </c>
      <c r="L30" s="10">
        <v>439419.3</v>
      </c>
      <c r="M30" s="10">
        <v>446965.9</v>
      </c>
      <c r="N30" s="10">
        <v>453173.1</v>
      </c>
      <c r="O30" s="10">
        <v>460955.9</v>
      </c>
      <c r="P30" s="10">
        <v>478841</v>
      </c>
    </row>
    <row r="31" spans="1:16" s="7" customFormat="1" ht="15.6">
      <c r="A31" s="13" t="s">
        <v>45</v>
      </c>
      <c r="B31" s="6">
        <f t="shared" ref="B31:P31" si="7">B11-B30</f>
        <v>-244671.09999999998</v>
      </c>
      <c r="C31" s="6">
        <f t="shared" si="7"/>
        <v>28743.399999999965</v>
      </c>
      <c r="D31" s="6">
        <f t="shared" si="7"/>
        <v>28743.399999999965</v>
      </c>
      <c r="E31" s="6">
        <f t="shared" si="7"/>
        <v>2013</v>
      </c>
      <c r="F31" s="6">
        <f t="shared" si="7"/>
        <v>2013</v>
      </c>
      <c r="G31" s="6">
        <f t="shared" si="7"/>
        <v>2076.4000000000233</v>
      </c>
      <c r="H31" s="6">
        <f t="shared" si="7"/>
        <v>-5980.5999999999767</v>
      </c>
      <c r="I31" s="6">
        <f t="shared" si="7"/>
        <v>-5332.5</v>
      </c>
      <c r="J31" s="6">
        <f t="shared" si="7"/>
        <v>-5824.6999999999534</v>
      </c>
      <c r="K31" s="6">
        <f t="shared" si="7"/>
        <v>-1228.7000000000116</v>
      </c>
      <c r="L31" s="6">
        <f t="shared" si="7"/>
        <v>-1975.2999999999884</v>
      </c>
      <c r="M31" s="6">
        <f t="shared" si="7"/>
        <v>-6829.7999999999884</v>
      </c>
      <c r="N31" s="6">
        <f t="shared" si="7"/>
        <v>1125.6000000000349</v>
      </c>
      <c r="O31" s="6">
        <f t="shared" si="7"/>
        <v>-7043.5</v>
      </c>
      <c r="P31" s="6">
        <f t="shared" si="7"/>
        <v>-6915.7999999999884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66.573655703617263</v>
      </c>
      <c r="C34" s="14">
        <f>IF(C11=0,0,(-1*C31/(C11-C17-C23)*100))</f>
        <v>-7.6502630431669632</v>
      </c>
      <c r="D34" s="14">
        <f>IF(D11=0,0,(-1*D31/(D11-D17-D23)*100))</f>
        <v>-7.6502630431669632</v>
      </c>
      <c r="E34" s="14">
        <f t="shared" ref="E34:P34" si="8">IF(E11=0,0,(-1*E31/(E11-E17-E23)*100))</f>
        <v>-0.51902752857036405</v>
      </c>
      <c r="F34" s="14">
        <f t="shared" si="8"/>
        <v>-0.51902752857036405</v>
      </c>
      <c r="G34" s="14">
        <f t="shared" si="8"/>
        <v>-0.5181210103509476</v>
      </c>
      <c r="H34" s="14">
        <f t="shared" si="8"/>
        <v>1.4756569407272226</v>
      </c>
      <c r="I34" s="14">
        <f t="shared" si="8"/>
        <v>1.2885863030223361</v>
      </c>
      <c r="J34" s="14">
        <f t="shared" si="8"/>
        <v>1.3835099448016308</v>
      </c>
      <c r="K34" s="14">
        <f t="shared" si="8"/>
        <v>0.28790143821846759</v>
      </c>
      <c r="L34" s="14">
        <f t="shared" si="8"/>
        <v>0.45155494188970208</v>
      </c>
      <c r="M34" s="14">
        <f t="shared" si="8"/>
        <v>1.5517472890771713</v>
      </c>
      <c r="N34" s="14">
        <f t="shared" si="8"/>
        <v>-0.24776650252356763</v>
      </c>
      <c r="O34" s="14">
        <f t="shared" si="8"/>
        <v>1.5517311269751608</v>
      </c>
      <c r="P34" s="14">
        <f t="shared" si="8"/>
        <v>1.4654441000395801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495" priority="45" operator="lessThan">
      <formula>$C$14</formula>
    </cfRule>
  </conditionalFormatting>
  <conditionalFormatting sqref="E13">
    <cfRule type="cellIs" dxfId="494" priority="44" operator="lessThan">
      <formula>$E$14</formula>
    </cfRule>
  </conditionalFormatting>
  <conditionalFormatting sqref="M13">
    <cfRule type="cellIs" dxfId="493" priority="43" operator="lessThan">
      <formula>$M$14</formula>
    </cfRule>
  </conditionalFormatting>
  <conditionalFormatting sqref="N13">
    <cfRule type="cellIs" dxfId="492" priority="42" operator="lessThan">
      <formula>$N$14</formula>
    </cfRule>
  </conditionalFormatting>
  <conditionalFormatting sqref="O13">
    <cfRule type="cellIs" dxfId="491" priority="41" operator="lessThan">
      <formula>$O$14</formula>
    </cfRule>
  </conditionalFormatting>
  <conditionalFormatting sqref="B34:P34">
    <cfRule type="cellIs" dxfId="490" priority="40" operator="greaterThan">
      <formula>10</formula>
    </cfRule>
  </conditionalFormatting>
  <conditionalFormatting sqref="C30:O30">
    <cfRule type="cellIs" dxfId="489" priority="46" operator="lessThan">
      <formula>#REF!</formula>
    </cfRule>
  </conditionalFormatting>
  <conditionalFormatting sqref="P13">
    <cfRule type="cellIs" dxfId="488" priority="38" operator="lessThan">
      <formula>$P$14</formula>
    </cfRule>
  </conditionalFormatting>
  <conditionalFormatting sqref="P30">
    <cfRule type="cellIs" dxfId="487" priority="39" operator="lessThan">
      <formula>#REF!</formula>
    </cfRule>
  </conditionalFormatting>
  <conditionalFormatting sqref="B13">
    <cfRule type="cellIs" dxfId="486" priority="36" operator="lessThan">
      <formula>$B$14</formula>
    </cfRule>
  </conditionalFormatting>
  <conditionalFormatting sqref="B16">
    <cfRule type="cellIs" dxfId="485" priority="35" operator="lessThan">
      <formula>B$17</formula>
    </cfRule>
  </conditionalFormatting>
  <conditionalFormatting sqref="B30">
    <cfRule type="cellIs" dxfId="484" priority="37" operator="lessThan">
      <formula>#REF!</formula>
    </cfRule>
  </conditionalFormatting>
  <conditionalFormatting sqref="F13">
    <cfRule type="cellIs" dxfId="483" priority="34" operator="lessThan">
      <formula>$F$14</formula>
    </cfRule>
  </conditionalFormatting>
  <conditionalFormatting sqref="G14">
    <cfRule type="cellIs" dxfId="482" priority="33" operator="lessThan">
      <formula>$F$14</formula>
    </cfRule>
  </conditionalFormatting>
  <conditionalFormatting sqref="G13">
    <cfRule type="cellIs" dxfId="481" priority="32" operator="lessThan">
      <formula>$G$14</formula>
    </cfRule>
  </conditionalFormatting>
  <conditionalFormatting sqref="H13">
    <cfRule type="cellIs" dxfId="480" priority="31" operator="lessThan">
      <formula>$H$14</formula>
    </cfRule>
  </conditionalFormatting>
  <conditionalFormatting sqref="I13">
    <cfRule type="cellIs" dxfId="479" priority="30" operator="lessThan">
      <formula>$I$14</formula>
    </cfRule>
  </conditionalFormatting>
  <conditionalFormatting sqref="J13">
    <cfRule type="cellIs" dxfId="478" priority="29" operator="lessThan">
      <formula>$J$14</formula>
    </cfRule>
  </conditionalFormatting>
  <conditionalFormatting sqref="K13">
    <cfRule type="cellIs" dxfId="477" priority="28" operator="lessThan">
      <formula>$K$14</formula>
    </cfRule>
  </conditionalFormatting>
  <conditionalFormatting sqref="L13">
    <cfRule type="cellIs" dxfId="476" priority="27" operator="lessThan">
      <formula>$L$14</formula>
    </cfRule>
  </conditionalFormatting>
  <conditionalFormatting sqref="B23">
    <cfRule type="cellIs" dxfId="475" priority="26" operator="lessThan">
      <formula>$B$25</formula>
    </cfRule>
  </conditionalFormatting>
  <conditionalFormatting sqref="C23">
    <cfRule type="cellIs" dxfId="474" priority="25" operator="lessThan">
      <formula>C$25</formula>
    </cfRule>
  </conditionalFormatting>
  <conditionalFormatting sqref="D23">
    <cfRule type="cellIs" dxfId="473" priority="24" operator="lessThan">
      <formula>D$25</formula>
    </cfRule>
  </conditionalFormatting>
  <conditionalFormatting sqref="E23:P23">
    <cfRule type="cellIs" dxfId="472" priority="23" operator="lessThan">
      <formula>E$25</formula>
    </cfRule>
  </conditionalFormatting>
  <conditionalFormatting sqref="C16:P16">
    <cfRule type="cellIs" dxfId="471" priority="22" operator="lessThan">
      <formula>C$17</formula>
    </cfRule>
  </conditionalFormatting>
  <conditionalFormatting sqref="D13">
    <cfRule type="cellIs" dxfId="470" priority="21" operator="lessThan">
      <formula>$C$14</formula>
    </cfRule>
  </conditionalFormatting>
  <conditionalFormatting sqref="I18">
    <cfRule type="cellIs" dxfId="469" priority="20" operator="lessThan">
      <formula>I$17</formula>
    </cfRule>
  </conditionalFormatting>
  <conditionalFormatting sqref="I20:I21">
    <cfRule type="cellIs" dxfId="468" priority="19" operator="lessThan">
      <formula>I$17</formula>
    </cfRule>
  </conditionalFormatting>
  <conditionalFormatting sqref="J18">
    <cfRule type="cellIs" dxfId="467" priority="18" operator="lessThan">
      <formula>J$17</formula>
    </cfRule>
  </conditionalFormatting>
  <conditionalFormatting sqref="J20:J21">
    <cfRule type="cellIs" dxfId="466" priority="17" operator="lessThan">
      <formula>J$17</formula>
    </cfRule>
  </conditionalFormatting>
  <conditionalFormatting sqref="J22">
    <cfRule type="cellIs" dxfId="465" priority="16" operator="lessThan">
      <formula>J$17</formula>
    </cfRule>
  </conditionalFormatting>
  <conditionalFormatting sqref="K18">
    <cfRule type="cellIs" dxfId="464" priority="15" operator="lessThan">
      <formula>K$17</formula>
    </cfRule>
  </conditionalFormatting>
  <conditionalFormatting sqref="K20">
    <cfRule type="cellIs" dxfId="463" priority="14" operator="lessThan">
      <formula>K$17</formula>
    </cfRule>
  </conditionalFormatting>
  <conditionalFormatting sqref="K21">
    <cfRule type="cellIs" dxfId="462" priority="13" operator="lessThan">
      <formula>K$17</formula>
    </cfRule>
  </conditionalFormatting>
  <conditionalFormatting sqref="L18">
    <cfRule type="cellIs" dxfId="461" priority="12" operator="lessThan">
      <formula>L$17</formula>
    </cfRule>
  </conditionalFormatting>
  <conditionalFormatting sqref="L20:L21">
    <cfRule type="cellIs" dxfId="460" priority="11" operator="lessThan">
      <formula>L$17</formula>
    </cfRule>
  </conditionalFormatting>
  <conditionalFormatting sqref="L22">
    <cfRule type="cellIs" dxfId="459" priority="10" operator="lessThan">
      <formula>L$17</formula>
    </cfRule>
  </conditionalFormatting>
  <conditionalFormatting sqref="M18">
    <cfRule type="cellIs" dxfId="458" priority="9" operator="lessThan">
      <formula>M$17</formula>
    </cfRule>
  </conditionalFormatting>
  <conditionalFormatting sqref="M20">
    <cfRule type="cellIs" dxfId="457" priority="8" operator="lessThan">
      <formula>M$17</formula>
    </cfRule>
  </conditionalFormatting>
  <conditionalFormatting sqref="M21">
    <cfRule type="cellIs" dxfId="456" priority="7" operator="lessThan">
      <formula>M$17</formula>
    </cfRule>
  </conditionalFormatting>
  <conditionalFormatting sqref="O18">
    <cfRule type="cellIs" dxfId="455" priority="6" operator="lessThan">
      <formula>O$17</formula>
    </cfRule>
  </conditionalFormatting>
  <conditionalFormatting sqref="O20">
    <cfRule type="cellIs" dxfId="454" priority="5" operator="lessThan">
      <formula>O$17</formula>
    </cfRule>
  </conditionalFormatting>
  <conditionalFormatting sqref="O21">
    <cfRule type="cellIs" dxfId="453" priority="4" operator="lessThan">
      <formula>O$17</formula>
    </cfRule>
  </conditionalFormatting>
  <conditionalFormatting sqref="N18">
    <cfRule type="cellIs" dxfId="452" priority="3" operator="lessThan">
      <formula>N$17</formula>
    </cfRule>
  </conditionalFormatting>
  <conditionalFormatting sqref="N20:N21">
    <cfRule type="cellIs" dxfId="451" priority="2" operator="lessThan">
      <formula>N$17</formula>
    </cfRule>
  </conditionalFormatting>
  <conditionalFormatting sqref="N22">
    <cfRule type="cellIs" dxfId="450" priority="1" operator="lessThan">
      <formula>N$17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30" activePane="bottomRight" state="frozen"/>
      <selection pane="topRight" activeCell="C1" sqref="C1"/>
      <selection pane="bottomLeft" activeCell="A9" sqref="A9"/>
      <selection pane="bottomRight" activeCell="A31" sqref="A31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449" priority="24" operator="lessThan">
      <formula>$C$14</formula>
    </cfRule>
  </conditionalFormatting>
  <conditionalFormatting sqref="E13">
    <cfRule type="cellIs" dxfId="448" priority="23" operator="lessThan">
      <formula>$E$14</formula>
    </cfRule>
  </conditionalFormatting>
  <conditionalFormatting sqref="M13">
    <cfRule type="cellIs" dxfId="447" priority="22" operator="lessThan">
      <formula>$M$14</formula>
    </cfRule>
  </conditionalFormatting>
  <conditionalFormatting sqref="N13">
    <cfRule type="cellIs" dxfId="446" priority="21" operator="lessThan">
      <formula>$N$14</formula>
    </cfRule>
  </conditionalFormatting>
  <conditionalFormatting sqref="O13">
    <cfRule type="cellIs" dxfId="445" priority="20" operator="lessThan">
      <formula>$O$14</formula>
    </cfRule>
  </conditionalFormatting>
  <conditionalFormatting sqref="B34:P34">
    <cfRule type="cellIs" dxfId="444" priority="19" operator="greaterThan">
      <formula>10</formula>
    </cfRule>
  </conditionalFormatting>
  <conditionalFormatting sqref="C30:O30">
    <cfRule type="cellIs" dxfId="443" priority="25" operator="lessThan">
      <formula>#REF!</formula>
    </cfRule>
  </conditionalFormatting>
  <conditionalFormatting sqref="P13">
    <cfRule type="cellIs" dxfId="442" priority="17" operator="lessThan">
      <formula>$P$14</formula>
    </cfRule>
  </conditionalFormatting>
  <conditionalFormatting sqref="P30">
    <cfRule type="cellIs" dxfId="441" priority="18" operator="lessThan">
      <formula>#REF!</formula>
    </cfRule>
  </conditionalFormatting>
  <conditionalFormatting sqref="B13">
    <cfRule type="cellIs" dxfId="440" priority="15" operator="lessThan">
      <formula>$B$14</formula>
    </cfRule>
  </conditionalFormatting>
  <conditionalFormatting sqref="B16">
    <cfRule type="cellIs" dxfId="439" priority="14" operator="lessThan">
      <formula>B$17</formula>
    </cfRule>
  </conditionalFormatting>
  <conditionalFormatting sqref="B30">
    <cfRule type="cellIs" dxfId="438" priority="16" operator="lessThan">
      <formula>#REF!</formula>
    </cfRule>
  </conditionalFormatting>
  <conditionalFormatting sqref="F13">
    <cfRule type="cellIs" dxfId="437" priority="13" operator="lessThan">
      <formula>$F$14</formula>
    </cfRule>
  </conditionalFormatting>
  <conditionalFormatting sqref="G14">
    <cfRule type="cellIs" dxfId="436" priority="12" operator="lessThan">
      <formula>$F$14</formula>
    </cfRule>
  </conditionalFormatting>
  <conditionalFormatting sqref="G13">
    <cfRule type="cellIs" dxfId="435" priority="11" operator="lessThan">
      <formula>$G$14</formula>
    </cfRule>
  </conditionalFormatting>
  <conditionalFormatting sqref="H13">
    <cfRule type="cellIs" dxfId="434" priority="10" operator="lessThan">
      <formula>$H$14</formula>
    </cfRule>
  </conditionalFormatting>
  <conditionalFormatting sqref="I13">
    <cfRule type="cellIs" dxfId="433" priority="9" operator="lessThan">
      <formula>$I$14</formula>
    </cfRule>
  </conditionalFormatting>
  <conditionalFormatting sqref="J13">
    <cfRule type="cellIs" dxfId="432" priority="8" operator="lessThan">
      <formula>$J$14</formula>
    </cfRule>
  </conditionalFormatting>
  <conditionalFormatting sqref="K13">
    <cfRule type="cellIs" dxfId="431" priority="7" operator="lessThan">
      <formula>$K$14</formula>
    </cfRule>
  </conditionalFormatting>
  <conditionalFormatting sqref="L13">
    <cfRule type="cellIs" dxfId="430" priority="6" operator="lessThan">
      <formula>$L$14</formula>
    </cfRule>
  </conditionalFormatting>
  <conditionalFormatting sqref="B23">
    <cfRule type="cellIs" dxfId="429" priority="5" operator="lessThan">
      <formula>$B$25</formula>
    </cfRule>
  </conditionalFormatting>
  <conditionalFormatting sqref="C23">
    <cfRule type="cellIs" dxfId="428" priority="4" operator="lessThan">
      <formula>C$25</formula>
    </cfRule>
  </conditionalFormatting>
  <conditionalFormatting sqref="D23">
    <cfRule type="cellIs" dxfId="427" priority="3" operator="lessThan">
      <formula>D$25</formula>
    </cfRule>
  </conditionalFormatting>
  <conditionalFormatting sqref="E23:P23">
    <cfRule type="cellIs" dxfId="426" priority="2" operator="lessThan">
      <formula>E$25</formula>
    </cfRule>
  </conditionalFormatting>
  <conditionalFormatting sqref="C16:P16">
    <cfRule type="cellIs" dxfId="42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B11" activePane="bottomRight" state="frozen"/>
      <selection pane="topRight" activeCell="C1" sqref="C1"/>
      <selection pane="bottomLeft" activeCell="A9" sqref="A9"/>
      <selection pane="bottomRight" activeCell="A2" sqref="A2:P2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46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424" priority="24" operator="lessThan">
      <formula>$C$14</formula>
    </cfRule>
  </conditionalFormatting>
  <conditionalFormatting sqref="E13">
    <cfRule type="cellIs" dxfId="423" priority="23" operator="lessThan">
      <formula>$E$14</formula>
    </cfRule>
  </conditionalFormatting>
  <conditionalFormatting sqref="M13">
    <cfRule type="cellIs" dxfId="422" priority="22" operator="lessThan">
      <formula>$M$14</formula>
    </cfRule>
  </conditionalFormatting>
  <conditionalFormatting sqref="N13">
    <cfRule type="cellIs" dxfId="421" priority="21" operator="lessThan">
      <formula>$N$14</formula>
    </cfRule>
  </conditionalFormatting>
  <conditionalFormatting sqref="O13">
    <cfRule type="cellIs" dxfId="420" priority="20" operator="lessThan">
      <formula>$O$14</formula>
    </cfRule>
  </conditionalFormatting>
  <conditionalFormatting sqref="B34:P34">
    <cfRule type="cellIs" dxfId="419" priority="19" operator="greaterThan">
      <formula>10</formula>
    </cfRule>
  </conditionalFormatting>
  <conditionalFormatting sqref="C30:O30">
    <cfRule type="cellIs" dxfId="418" priority="25" operator="lessThan">
      <formula>#REF!</formula>
    </cfRule>
  </conditionalFormatting>
  <conditionalFormatting sqref="P13">
    <cfRule type="cellIs" dxfId="417" priority="17" operator="lessThan">
      <formula>$P$14</formula>
    </cfRule>
  </conditionalFormatting>
  <conditionalFormatting sqref="P30">
    <cfRule type="cellIs" dxfId="416" priority="18" operator="lessThan">
      <formula>#REF!</formula>
    </cfRule>
  </conditionalFormatting>
  <conditionalFormatting sqref="B13">
    <cfRule type="cellIs" dxfId="415" priority="15" operator="lessThan">
      <formula>$B$14</formula>
    </cfRule>
  </conditionalFormatting>
  <conditionalFormatting sqref="B16">
    <cfRule type="cellIs" dxfId="414" priority="14" operator="lessThan">
      <formula>B$17</formula>
    </cfRule>
  </conditionalFormatting>
  <conditionalFormatting sqref="B30">
    <cfRule type="cellIs" dxfId="413" priority="16" operator="lessThan">
      <formula>#REF!</formula>
    </cfRule>
  </conditionalFormatting>
  <conditionalFormatting sqref="F13">
    <cfRule type="cellIs" dxfId="412" priority="13" operator="lessThan">
      <formula>$F$14</formula>
    </cfRule>
  </conditionalFormatting>
  <conditionalFormatting sqref="G14">
    <cfRule type="cellIs" dxfId="411" priority="12" operator="lessThan">
      <formula>$F$14</formula>
    </cfRule>
  </conditionalFormatting>
  <conditionalFormatting sqref="G13">
    <cfRule type="cellIs" dxfId="410" priority="11" operator="lessThan">
      <formula>$G$14</formula>
    </cfRule>
  </conditionalFormatting>
  <conditionalFormatting sqref="H13">
    <cfRule type="cellIs" dxfId="409" priority="10" operator="lessThan">
      <formula>$H$14</formula>
    </cfRule>
  </conditionalFormatting>
  <conditionalFormatting sqref="I13">
    <cfRule type="cellIs" dxfId="408" priority="9" operator="lessThan">
      <formula>$I$14</formula>
    </cfRule>
  </conditionalFormatting>
  <conditionalFormatting sqref="J13">
    <cfRule type="cellIs" dxfId="407" priority="8" operator="lessThan">
      <formula>$J$14</formula>
    </cfRule>
  </conditionalFormatting>
  <conditionalFormatting sqref="K13">
    <cfRule type="cellIs" dxfId="406" priority="7" operator="lessThan">
      <formula>$K$14</formula>
    </cfRule>
  </conditionalFormatting>
  <conditionalFormatting sqref="L13">
    <cfRule type="cellIs" dxfId="405" priority="6" operator="lessThan">
      <formula>$L$14</formula>
    </cfRule>
  </conditionalFormatting>
  <conditionalFormatting sqref="B23">
    <cfRule type="cellIs" dxfId="404" priority="5" operator="lessThan">
      <formula>$B$25</formula>
    </cfRule>
  </conditionalFormatting>
  <conditionalFormatting sqref="C23">
    <cfRule type="cellIs" dxfId="403" priority="4" operator="lessThan">
      <formula>C$25</formula>
    </cfRule>
  </conditionalFormatting>
  <conditionalFormatting sqref="D23">
    <cfRule type="cellIs" dxfId="402" priority="3" operator="lessThan">
      <formula>D$25</formula>
    </cfRule>
  </conditionalFormatting>
  <conditionalFormatting sqref="E23:P23">
    <cfRule type="cellIs" dxfId="401" priority="2" operator="lessThan">
      <formula>E$25</formula>
    </cfRule>
  </conditionalFormatting>
  <conditionalFormatting sqref="C16:P16">
    <cfRule type="cellIs" dxfId="40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7" activePane="bottomRight" state="frozen"/>
      <selection pane="topRight" activeCell="C1" sqref="C1"/>
      <selection pane="bottomLeft" activeCell="A9" sqref="A9"/>
      <selection pane="bottomRight" activeCell="A31" sqref="A31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43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399" priority="24" operator="lessThan">
      <formula>$C$14</formula>
    </cfRule>
  </conditionalFormatting>
  <conditionalFormatting sqref="E13">
    <cfRule type="cellIs" dxfId="398" priority="23" operator="lessThan">
      <formula>$E$14</formula>
    </cfRule>
  </conditionalFormatting>
  <conditionalFormatting sqref="M13">
    <cfRule type="cellIs" dxfId="397" priority="22" operator="lessThan">
      <formula>$M$14</formula>
    </cfRule>
  </conditionalFormatting>
  <conditionalFormatting sqref="N13">
    <cfRule type="cellIs" dxfId="396" priority="21" operator="lessThan">
      <formula>$N$14</formula>
    </cfRule>
  </conditionalFormatting>
  <conditionalFormatting sqref="O13">
    <cfRule type="cellIs" dxfId="395" priority="20" operator="lessThan">
      <formula>$O$14</formula>
    </cfRule>
  </conditionalFormatting>
  <conditionalFormatting sqref="B34:P34">
    <cfRule type="cellIs" dxfId="394" priority="19" operator="greaterThan">
      <formula>10</formula>
    </cfRule>
  </conditionalFormatting>
  <conditionalFormatting sqref="C30:O30">
    <cfRule type="cellIs" dxfId="393" priority="25" operator="lessThan">
      <formula>#REF!</formula>
    </cfRule>
  </conditionalFormatting>
  <conditionalFormatting sqref="P13">
    <cfRule type="cellIs" dxfId="392" priority="17" operator="lessThan">
      <formula>$P$14</formula>
    </cfRule>
  </conditionalFormatting>
  <conditionalFormatting sqref="P30">
    <cfRule type="cellIs" dxfId="391" priority="18" operator="lessThan">
      <formula>#REF!</formula>
    </cfRule>
  </conditionalFormatting>
  <conditionalFormatting sqref="B13">
    <cfRule type="cellIs" dxfId="390" priority="15" operator="lessThan">
      <formula>$B$14</formula>
    </cfRule>
  </conditionalFormatting>
  <conditionalFormatting sqref="B16">
    <cfRule type="cellIs" dxfId="389" priority="14" operator="lessThan">
      <formula>B$17</formula>
    </cfRule>
  </conditionalFormatting>
  <conditionalFormatting sqref="B30">
    <cfRule type="cellIs" dxfId="388" priority="16" operator="lessThan">
      <formula>#REF!</formula>
    </cfRule>
  </conditionalFormatting>
  <conditionalFormatting sqref="F13">
    <cfRule type="cellIs" dxfId="387" priority="13" operator="lessThan">
      <formula>$F$14</formula>
    </cfRule>
  </conditionalFormatting>
  <conditionalFormatting sqref="G14">
    <cfRule type="cellIs" dxfId="386" priority="12" operator="lessThan">
      <formula>$F$14</formula>
    </cfRule>
  </conditionalFormatting>
  <conditionalFormatting sqref="G13">
    <cfRule type="cellIs" dxfId="385" priority="11" operator="lessThan">
      <formula>$G$14</formula>
    </cfRule>
  </conditionalFormatting>
  <conditionalFormatting sqref="H13">
    <cfRule type="cellIs" dxfId="384" priority="10" operator="lessThan">
      <formula>$H$14</formula>
    </cfRule>
  </conditionalFormatting>
  <conditionalFormatting sqref="I13">
    <cfRule type="cellIs" dxfId="383" priority="9" operator="lessThan">
      <formula>$I$14</formula>
    </cfRule>
  </conditionalFormatting>
  <conditionalFormatting sqref="J13">
    <cfRule type="cellIs" dxfId="382" priority="8" operator="lessThan">
      <formula>$J$14</formula>
    </cfRule>
  </conditionalFormatting>
  <conditionalFormatting sqref="K13">
    <cfRule type="cellIs" dxfId="381" priority="7" operator="lessThan">
      <formula>$K$14</formula>
    </cfRule>
  </conditionalFormatting>
  <conditionalFormatting sqref="L13">
    <cfRule type="cellIs" dxfId="380" priority="6" operator="lessThan">
      <formula>$L$14</formula>
    </cfRule>
  </conditionalFormatting>
  <conditionalFormatting sqref="B23">
    <cfRule type="cellIs" dxfId="379" priority="5" operator="lessThan">
      <formula>$B$25</formula>
    </cfRule>
  </conditionalFormatting>
  <conditionalFormatting sqref="C23">
    <cfRule type="cellIs" dxfId="378" priority="4" operator="lessThan">
      <formula>C$25</formula>
    </cfRule>
  </conditionalFormatting>
  <conditionalFormatting sqref="D23">
    <cfRule type="cellIs" dxfId="377" priority="3" operator="lessThan">
      <formula>D$25</formula>
    </cfRule>
  </conditionalFormatting>
  <conditionalFormatting sqref="E23:P23">
    <cfRule type="cellIs" dxfId="376" priority="2" operator="lessThan">
      <formula>E$25</formula>
    </cfRule>
  </conditionalFormatting>
  <conditionalFormatting sqref="C16:P16">
    <cfRule type="cellIs" dxfId="37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7" activePane="bottomRight" state="frozen"/>
      <selection pane="topRight" activeCell="C1" sqref="C1"/>
      <selection pane="bottomLeft" activeCell="A9" sqref="A9"/>
      <selection pane="bottomRight" activeCell="A31" sqref="A31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46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374" priority="24" operator="lessThan">
      <formula>$C$14</formula>
    </cfRule>
  </conditionalFormatting>
  <conditionalFormatting sqref="E13">
    <cfRule type="cellIs" dxfId="373" priority="23" operator="lessThan">
      <formula>$E$14</formula>
    </cfRule>
  </conditionalFormatting>
  <conditionalFormatting sqref="M13">
    <cfRule type="cellIs" dxfId="372" priority="22" operator="lessThan">
      <formula>$M$14</formula>
    </cfRule>
  </conditionalFormatting>
  <conditionalFormatting sqref="N13">
    <cfRule type="cellIs" dxfId="371" priority="21" operator="lessThan">
      <formula>$N$14</formula>
    </cfRule>
  </conditionalFormatting>
  <conditionalFormatting sqref="O13">
    <cfRule type="cellIs" dxfId="370" priority="20" operator="lessThan">
      <formula>$O$14</formula>
    </cfRule>
  </conditionalFormatting>
  <conditionalFormatting sqref="B34:P34">
    <cfRule type="cellIs" dxfId="369" priority="19" operator="greaterThan">
      <formula>10</formula>
    </cfRule>
  </conditionalFormatting>
  <conditionalFormatting sqref="C30:O30">
    <cfRule type="cellIs" dxfId="368" priority="25" operator="lessThan">
      <formula>#REF!</formula>
    </cfRule>
  </conditionalFormatting>
  <conditionalFormatting sqref="P13">
    <cfRule type="cellIs" dxfId="367" priority="17" operator="lessThan">
      <formula>$P$14</formula>
    </cfRule>
  </conditionalFormatting>
  <conditionalFormatting sqref="P30">
    <cfRule type="cellIs" dxfId="366" priority="18" operator="lessThan">
      <formula>#REF!</formula>
    </cfRule>
  </conditionalFormatting>
  <conditionalFormatting sqref="B13">
    <cfRule type="cellIs" dxfId="365" priority="15" operator="lessThan">
      <formula>$B$14</formula>
    </cfRule>
  </conditionalFormatting>
  <conditionalFormatting sqref="B16">
    <cfRule type="cellIs" dxfId="364" priority="14" operator="lessThan">
      <formula>B$17</formula>
    </cfRule>
  </conditionalFormatting>
  <conditionalFormatting sqref="B30">
    <cfRule type="cellIs" dxfId="363" priority="16" operator="lessThan">
      <formula>#REF!</formula>
    </cfRule>
  </conditionalFormatting>
  <conditionalFormatting sqref="F13">
    <cfRule type="cellIs" dxfId="362" priority="13" operator="lessThan">
      <formula>$F$14</formula>
    </cfRule>
  </conditionalFormatting>
  <conditionalFormatting sqref="G14">
    <cfRule type="cellIs" dxfId="361" priority="12" operator="lessThan">
      <formula>$F$14</formula>
    </cfRule>
  </conditionalFormatting>
  <conditionalFormatting sqref="G13">
    <cfRule type="cellIs" dxfId="360" priority="11" operator="lessThan">
      <formula>$G$14</formula>
    </cfRule>
  </conditionalFormatting>
  <conditionalFormatting sqref="H13">
    <cfRule type="cellIs" dxfId="359" priority="10" operator="lessThan">
      <formula>$H$14</formula>
    </cfRule>
  </conditionalFormatting>
  <conditionalFormatting sqref="I13">
    <cfRule type="cellIs" dxfId="358" priority="9" operator="lessThan">
      <formula>$I$14</formula>
    </cfRule>
  </conditionalFormatting>
  <conditionalFormatting sqref="J13">
    <cfRule type="cellIs" dxfId="357" priority="8" operator="lessThan">
      <formula>$J$14</formula>
    </cfRule>
  </conditionalFormatting>
  <conditionalFormatting sqref="K13">
    <cfRule type="cellIs" dxfId="356" priority="7" operator="lessThan">
      <formula>$K$14</formula>
    </cfRule>
  </conditionalFormatting>
  <conditionalFormatting sqref="L13">
    <cfRule type="cellIs" dxfId="355" priority="6" operator="lessThan">
      <formula>$L$14</formula>
    </cfRule>
  </conditionalFormatting>
  <conditionalFormatting sqref="B23">
    <cfRule type="cellIs" dxfId="354" priority="5" operator="lessThan">
      <formula>$B$25</formula>
    </cfRule>
  </conditionalFormatting>
  <conditionalFormatting sqref="C23">
    <cfRule type="cellIs" dxfId="353" priority="4" operator="lessThan">
      <formula>C$25</formula>
    </cfRule>
  </conditionalFormatting>
  <conditionalFormatting sqref="D23">
    <cfRule type="cellIs" dxfId="352" priority="3" operator="lessThan">
      <formula>D$25</formula>
    </cfRule>
  </conditionalFormatting>
  <conditionalFormatting sqref="E23:P23">
    <cfRule type="cellIs" dxfId="351" priority="2" operator="lessThan">
      <formula>E$25</formula>
    </cfRule>
  </conditionalFormatting>
  <conditionalFormatting sqref="C16:P16">
    <cfRule type="cellIs" dxfId="35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30" activePane="bottomRight" state="frozen"/>
      <selection pane="topRight" activeCell="C1" sqref="C1"/>
      <selection pane="bottomLeft" activeCell="A9" sqref="A9"/>
      <selection pane="bottomRight" activeCell="A31" sqref="A31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45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349" priority="24" operator="lessThan">
      <formula>$C$14</formula>
    </cfRule>
  </conditionalFormatting>
  <conditionalFormatting sqref="E13">
    <cfRule type="cellIs" dxfId="348" priority="23" operator="lessThan">
      <formula>$E$14</formula>
    </cfRule>
  </conditionalFormatting>
  <conditionalFormatting sqref="M13">
    <cfRule type="cellIs" dxfId="347" priority="22" operator="lessThan">
      <formula>$M$14</formula>
    </cfRule>
  </conditionalFormatting>
  <conditionalFormatting sqref="N13">
    <cfRule type="cellIs" dxfId="346" priority="21" operator="lessThan">
      <formula>$N$14</formula>
    </cfRule>
  </conditionalFormatting>
  <conditionalFormatting sqref="O13">
    <cfRule type="cellIs" dxfId="345" priority="20" operator="lessThan">
      <formula>$O$14</formula>
    </cfRule>
  </conditionalFormatting>
  <conditionalFormatting sqref="B34:P34">
    <cfRule type="cellIs" dxfId="344" priority="19" operator="greaterThan">
      <formula>10</formula>
    </cfRule>
  </conditionalFormatting>
  <conditionalFormatting sqref="C30:O30">
    <cfRule type="cellIs" dxfId="343" priority="25" operator="lessThan">
      <formula>#REF!</formula>
    </cfRule>
  </conditionalFormatting>
  <conditionalFormatting sqref="P13">
    <cfRule type="cellIs" dxfId="342" priority="17" operator="lessThan">
      <formula>$P$14</formula>
    </cfRule>
  </conditionalFormatting>
  <conditionalFormatting sqref="P30">
    <cfRule type="cellIs" dxfId="341" priority="18" operator="lessThan">
      <formula>#REF!</formula>
    </cfRule>
  </conditionalFormatting>
  <conditionalFormatting sqref="B13">
    <cfRule type="cellIs" dxfId="340" priority="15" operator="lessThan">
      <formula>$B$14</formula>
    </cfRule>
  </conditionalFormatting>
  <conditionalFormatting sqref="B16">
    <cfRule type="cellIs" dxfId="339" priority="14" operator="lessThan">
      <formula>B$17</formula>
    </cfRule>
  </conditionalFormatting>
  <conditionalFormatting sqref="B30">
    <cfRule type="cellIs" dxfId="338" priority="16" operator="lessThan">
      <formula>#REF!</formula>
    </cfRule>
  </conditionalFormatting>
  <conditionalFormatting sqref="F13">
    <cfRule type="cellIs" dxfId="337" priority="13" operator="lessThan">
      <formula>$F$14</formula>
    </cfRule>
  </conditionalFormatting>
  <conditionalFormatting sqref="G14">
    <cfRule type="cellIs" dxfId="336" priority="12" operator="lessThan">
      <formula>$F$14</formula>
    </cfRule>
  </conditionalFormatting>
  <conditionalFormatting sqref="G13">
    <cfRule type="cellIs" dxfId="335" priority="11" operator="lessThan">
      <formula>$G$14</formula>
    </cfRule>
  </conditionalFormatting>
  <conditionalFormatting sqref="H13">
    <cfRule type="cellIs" dxfId="334" priority="10" operator="lessThan">
      <formula>$H$14</formula>
    </cfRule>
  </conditionalFormatting>
  <conditionalFormatting sqref="I13">
    <cfRule type="cellIs" dxfId="333" priority="9" operator="lessThan">
      <formula>$I$14</formula>
    </cfRule>
  </conditionalFormatting>
  <conditionalFormatting sqref="J13">
    <cfRule type="cellIs" dxfId="332" priority="8" operator="lessThan">
      <formula>$J$14</formula>
    </cfRule>
  </conditionalFormatting>
  <conditionalFormatting sqref="K13">
    <cfRule type="cellIs" dxfId="331" priority="7" operator="lessThan">
      <formula>$K$14</formula>
    </cfRule>
  </conditionalFormatting>
  <conditionalFormatting sqref="L13">
    <cfRule type="cellIs" dxfId="330" priority="6" operator="lessThan">
      <formula>$L$14</formula>
    </cfRule>
  </conditionalFormatting>
  <conditionalFormatting sqref="B23">
    <cfRule type="cellIs" dxfId="329" priority="5" operator="lessThan">
      <formula>$B$25</formula>
    </cfRule>
  </conditionalFormatting>
  <conditionalFormatting sqref="C23">
    <cfRule type="cellIs" dxfId="328" priority="4" operator="lessThan">
      <formula>C$25</formula>
    </cfRule>
  </conditionalFormatting>
  <conditionalFormatting sqref="D23">
    <cfRule type="cellIs" dxfId="327" priority="3" operator="lessThan">
      <formula>D$25</formula>
    </cfRule>
  </conditionalFormatting>
  <conditionalFormatting sqref="E23:P23">
    <cfRule type="cellIs" dxfId="326" priority="2" operator="lessThan">
      <formula>E$25</formula>
    </cfRule>
  </conditionalFormatting>
  <conditionalFormatting sqref="C16:P16">
    <cfRule type="cellIs" dxfId="325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Normal="100" workbookViewId="0">
      <pane xSplit="1" ySplit="10" topLeftCell="G27" activePane="bottomRight" state="frozen"/>
      <selection pane="topRight" activeCell="C1" sqref="C1"/>
      <selection pane="bottomLeft" activeCell="A9" sqref="A9"/>
      <selection pane="bottomRight" activeCell="C34" sqref="C34:P34"/>
    </sheetView>
  </sheetViews>
  <sheetFormatPr defaultRowHeight="15"/>
  <cols>
    <col min="1" max="1" width="46.44140625" style="1" customWidth="1"/>
    <col min="2" max="2" width="18.6640625" style="1" customWidth="1"/>
    <col min="3" max="16" width="14" style="1" customWidth="1"/>
    <col min="17" max="264" width="9.109375" style="1"/>
    <col min="265" max="265" width="46.44140625" style="1" customWidth="1"/>
    <col min="266" max="266" width="16.6640625" style="1" customWidth="1"/>
    <col min="267" max="272" width="14" style="1" customWidth="1"/>
    <col min="273" max="520" width="9.109375" style="1"/>
    <col min="521" max="521" width="46.44140625" style="1" customWidth="1"/>
    <col min="522" max="522" width="16.6640625" style="1" customWidth="1"/>
    <col min="523" max="528" width="14" style="1" customWidth="1"/>
    <col min="529" max="776" width="9.109375" style="1"/>
    <col min="777" max="777" width="46.44140625" style="1" customWidth="1"/>
    <col min="778" max="778" width="16.6640625" style="1" customWidth="1"/>
    <col min="779" max="784" width="14" style="1" customWidth="1"/>
    <col min="785" max="1032" width="9.109375" style="1"/>
    <col min="1033" max="1033" width="46.44140625" style="1" customWidth="1"/>
    <col min="1034" max="1034" width="16.6640625" style="1" customWidth="1"/>
    <col min="1035" max="1040" width="14" style="1" customWidth="1"/>
    <col min="1041" max="1288" width="9.109375" style="1"/>
    <col min="1289" max="1289" width="46.44140625" style="1" customWidth="1"/>
    <col min="1290" max="1290" width="16.6640625" style="1" customWidth="1"/>
    <col min="1291" max="1296" width="14" style="1" customWidth="1"/>
    <col min="1297" max="1544" width="9.109375" style="1"/>
    <col min="1545" max="1545" width="46.44140625" style="1" customWidth="1"/>
    <col min="1546" max="1546" width="16.6640625" style="1" customWidth="1"/>
    <col min="1547" max="1552" width="14" style="1" customWidth="1"/>
    <col min="1553" max="1800" width="9.109375" style="1"/>
    <col min="1801" max="1801" width="46.44140625" style="1" customWidth="1"/>
    <col min="1802" max="1802" width="16.6640625" style="1" customWidth="1"/>
    <col min="1803" max="1808" width="14" style="1" customWidth="1"/>
    <col min="1809" max="2056" width="9.109375" style="1"/>
    <col min="2057" max="2057" width="46.44140625" style="1" customWidth="1"/>
    <col min="2058" max="2058" width="16.6640625" style="1" customWidth="1"/>
    <col min="2059" max="2064" width="14" style="1" customWidth="1"/>
    <col min="2065" max="2312" width="9.109375" style="1"/>
    <col min="2313" max="2313" width="46.44140625" style="1" customWidth="1"/>
    <col min="2314" max="2314" width="16.6640625" style="1" customWidth="1"/>
    <col min="2315" max="2320" width="14" style="1" customWidth="1"/>
    <col min="2321" max="2568" width="9.109375" style="1"/>
    <col min="2569" max="2569" width="46.44140625" style="1" customWidth="1"/>
    <col min="2570" max="2570" width="16.6640625" style="1" customWidth="1"/>
    <col min="2571" max="2576" width="14" style="1" customWidth="1"/>
    <col min="2577" max="2824" width="9.109375" style="1"/>
    <col min="2825" max="2825" width="46.44140625" style="1" customWidth="1"/>
    <col min="2826" max="2826" width="16.6640625" style="1" customWidth="1"/>
    <col min="2827" max="2832" width="14" style="1" customWidth="1"/>
    <col min="2833" max="3080" width="9.109375" style="1"/>
    <col min="3081" max="3081" width="46.44140625" style="1" customWidth="1"/>
    <col min="3082" max="3082" width="16.6640625" style="1" customWidth="1"/>
    <col min="3083" max="3088" width="14" style="1" customWidth="1"/>
    <col min="3089" max="3336" width="9.109375" style="1"/>
    <col min="3337" max="3337" width="46.44140625" style="1" customWidth="1"/>
    <col min="3338" max="3338" width="16.6640625" style="1" customWidth="1"/>
    <col min="3339" max="3344" width="14" style="1" customWidth="1"/>
    <col min="3345" max="3592" width="9.109375" style="1"/>
    <col min="3593" max="3593" width="46.44140625" style="1" customWidth="1"/>
    <col min="3594" max="3594" width="16.6640625" style="1" customWidth="1"/>
    <col min="3595" max="3600" width="14" style="1" customWidth="1"/>
    <col min="3601" max="3848" width="9.109375" style="1"/>
    <col min="3849" max="3849" width="46.44140625" style="1" customWidth="1"/>
    <col min="3850" max="3850" width="16.6640625" style="1" customWidth="1"/>
    <col min="3851" max="3856" width="14" style="1" customWidth="1"/>
    <col min="3857" max="4104" width="9.109375" style="1"/>
    <col min="4105" max="4105" width="46.44140625" style="1" customWidth="1"/>
    <col min="4106" max="4106" width="16.6640625" style="1" customWidth="1"/>
    <col min="4107" max="4112" width="14" style="1" customWidth="1"/>
    <col min="4113" max="4360" width="9.109375" style="1"/>
    <col min="4361" max="4361" width="46.44140625" style="1" customWidth="1"/>
    <col min="4362" max="4362" width="16.6640625" style="1" customWidth="1"/>
    <col min="4363" max="4368" width="14" style="1" customWidth="1"/>
    <col min="4369" max="4616" width="9.109375" style="1"/>
    <col min="4617" max="4617" width="46.44140625" style="1" customWidth="1"/>
    <col min="4618" max="4618" width="16.6640625" style="1" customWidth="1"/>
    <col min="4619" max="4624" width="14" style="1" customWidth="1"/>
    <col min="4625" max="4872" width="9.109375" style="1"/>
    <col min="4873" max="4873" width="46.44140625" style="1" customWidth="1"/>
    <col min="4874" max="4874" width="16.6640625" style="1" customWidth="1"/>
    <col min="4875" max="4880" width="14" style="1" customWidth="1"/>
    <col min="4881" max="5128" width="9.109375" style="1"/>
    <col min="5129" max="5129" width="46.44140625" style="1" customWidth="1"/>
    <col min="5130" max="5130" width="16.6640625" style="1" customWidth="1"/>
    <col min="5131" max="5136" width="14" style="1" customWidth="1"/>
    <col min="5137" max="5384" width="9.109375" style="1"/>
    <col min="5385" max="5385" width="46.44140625" style="1" customWidth="1"/>
    <col min="5386" max="5386" width="16.6640625" style="1" customWidth="1"/>
    <col min="5387" max="5392" width="14" style="1" customWidth="1"/>
    <col min="5393" max="5640" width="9.109375" style="1"/>
    <col min="5641" max="5641" width="46.44140625" style="1" customWidth="1"/>
    <col min="5642" max="5642" width="16.6640625" style="1" customWidth="1"/>
    <col min="5643" max="5648" width="14" style="1" customWidth="1"/>
    <col min="5649" max="5896" width="9.109375" style="1"/>
    <col min="5897" max="5897" width="46.44140625" style="1" customWidth="1"/>
    <col min="5898" max="5898" width="16.6640625" style="1" customWidth="1"/>
    <col min="5899" max="5904" width="14" style="1" customWidth="1"/>
    <col min="5905" max="6152" width="9.109375" style="1"/>
    <col min="6153" max="6153" width="46.44140625" style="1" customWidth="1"/>
    <col min="6154" max="6154" width="16.6640625" style="1" customWidth="1"/>
    <col min="6155" max="6160" width="14" style="1" customWidth="1"/>
    <col min="6161" max="6408" width="9.109375" style="1"/>
    <col min="6409" max="6409" width="46.44140625" style="1" customWidth="1"/>
    <col min="6410" max="6410" width="16.6640625" style="1" customWidth="1"/>
    <col min="6411" max="6416" width="14" style="1" customWidth="1"/>
    <col min="6417" max="6664" width="9.109375" style="1"/>
    <col min="6665" max="6665" width="46.44140625" style="1" customWidth="1"/>
    <col min="6666" max="6666" width="16.6640625" style="1" customWidth="1"/>
    <col min="6667" max="6672" width="14" style="1" customWidth="1"/>
    <col min="6673" max="6920" width="9.109375" style="1"/>
    <col min="6921" max="6921" width="46.44140625" style="1" customWidth="1"/>
    <col min="6922" max="6922" width="16.6640625" style="1" customWidth="1"/>
    <col min="6923" max="6928" width="14" style="1" customWidth="1"/>
    <col min="6929" max="7176" width="9.109375" style="1"/>
    <col min="7177" max="7177" width="46.44140625" style="1" customWidth="1"/>
    <col min="7178" max="7178" width="16.6640625" style="1" customWidth="1"/>
    <col min="7179" max="7184" width="14" style="1" customWidth="1"/>
    <col min="7185" max="7432" width="9.109375" style="1"/>
    <col min="7433" max="7433" width="46.44140625" style="1" customWidth="1"/>
    <col min="7434" max="7434" width="16.6640625" style="1" customWidth="1"/>
    <col min="7435" max="7440" width="14" style="1" customWidth="1"/>
    <col min="7441" max="7688" width="9.109375" style="1"/>
    <col min="7689" max="7689" width="46.44140625" style="1" customWidth="1"/>
    <col min="7690" max="7690" width="16.6640625" style="1" customWidth="1"/>
    <col min="7691" max="7696" width="14" style="1" customWidth="1"/>
    <col min="7697" max="7944" width="9.109375" style="1"/>
    <col min="7945" max="7945" width="46.44140625" style="1" customWidth="1"/>
    <col min="7946" max="7946" width="16.6640625" style="1" customWidth="1"/>
    <col min="7947" max="7952" width="14" style="1" customWidth="1"/>
    <col min="7953" max="8200" width="9.109375" style="1"/>
    <col min="8201" max="8201" width="46.44140625" style="1" customWidth="1"/>
    <col min="8202" max="8202" width="16.6640625" style="1" customWidth="1"/>
    <col min="8203" max="8208" width="14" style="1" customWidth="1"/>
    <col min="8209" max="8456" width="9.109375" style="1"/>
    <col min="8457" max="8457" width="46.44140625" style="1" customWidth="1"/>
    <col min="8458" max="8458" width="16.6640625" style="1" customWidth="1"/>
    <col min="8459" max="8464" width="14" style="1" customWidth="1"/>
    <col min="8465" max="8712" width="9.109375" style="1"/>
    <col min="8713" max="8713" width="46.44140625" style="1" customWidth="1"/>
    <col min="8714" max="8714" width="16.6640625" style="1" customWidth="1"/>
    <col min="8715" max="8720" width="14" style="1" customWidth="1"/>
    <col min="8721" max="8968" width="9.109375" style="1"/>
    <col min="8969" max="8969" width="46.44140625" style="1" customWidth="1"/>
    <col min="8970" max="8970" width="16.6640625" style="1" customWidth="1"/>
    <col min="8971" max="8976" width="14" style="1" customWidth="1"/>
    <col min="8977" max="9224" width="9.109375" style="1"/>
    <col min="9225" max="9225" width="46.44140625" style="1" customWidth="1"/>
    <col min="9226" max="9226" width="16.6640625" style="1" customWidth="1"/>
    <col min="9227" max="9232" width="14" style="1" customWidth="1"/>
    <col min="9233" max="9480" width="9.109375" style="1"/>
    <col min="9481" max="9481" width="46.44140625" style="1" customWidth="1"/>
    <col min="9482" max="9482" width="16.6640625" style="1" customWidth="1"/>
    <col min="9483" max="9488" width="14" style="1" customWidth="1"/>
    <col min="9489" max="9736" width="9.109375" style="1"/>
    <col min="9737" max="9737" width="46.44140625" style="1" customWidth="1"/>
    <col min="9738" max="9738" width="16.6640625" style="1" customWidth="1"/>
    <col min="9739" max="9744" width="14" style="1" customWidth="1"/>
    <col min="9745" max="9992" width="9.109375" style="1"/>
    <col min="9993" max="9993" width="46.44140625" style="1" customWidth="1"/>
    <col min="9994" max="9994" width="16.6640625" style="1" customWidth="1"/>
    <col min="9995" max="10000" width="14" style="1" customWidth="1"/>
    <col min="10001" max="10248" width="9.109375" style="1"/>
    <col min="10249" max="10249" width="46.44140625" style="1" customWidth="1"/>
    <col min="10250" max="10250" width="16.6640625" style="1" customWidth="1"/>
    <col min="10251" max="10256" width="14" style="1" customWidth="1"/>
    <col min="10257" max="10504" width="9.109375" style="1"/>
    <col min="10505" max="10505" width="46.44140625" style="1" customWidth="1"/>
    <col min="10506" max="10506" width="16.6640625" style="1" customWidth="1"/>
    <col min="10507" max="10512" width="14" style="1" customWidth="1"/>
    <col min="10513" max="10760" width="9.109375" style="1"/>
    <col min="10761" max="10761" width="46.44140625" style="1" customWidth="1"/>
    <col min="10762" max="10762" width="16.6640625" style="1" customWidth="1"/>
    <col min="10763" max="10768" width="14" style="1" customWidth="1"/>
    <col min="10769" max="11016" width="9.109375" style="1"/>
    <col min="11017" max="11017" width="46.44140625" style="1" customWidth="1"/>
    <col min="11018" max="11018" width="16.6640625" style="1" customWidth="1"/>
    <col min="11019" max="11024" width="14" style="1" customWidth="1"/>
    <col min="11025" max="11272" width="9.109375" style="1"/>
    <col min="11273" max="11273" width="46.44140625" style="1" customWidth="1"/>
    <col min="11274" max="11274" width="16.6640625" style="1" customWidth="1"/>
    <col min="11275" max="11280" width="14" style="1" customWidth="1"/>
    <col min="11281" max="11528" width="9.109375" style="1"/>
    <col min="11529" max="11529" width="46.44140625" style="1" customWidth="1"/>
    <col min="11530" max="11530" width="16.6640625" style="1" customWidth="1"/>
    <col min="11531" max="11536" width="14" style="1" customWidth="1"/>
    <col min="11537" max="11784" width="9.109375" style="1"/>
    <col min="11785" max="11785" width="46.44140625" style="1" customWidth="1"/>
    <col min="11786" max="11786" width="16.6640625" style="1" customWidth="1"/>
    <col min="11787" max="11792" width="14" style="1" customWidth="1"/>
    <col min="11793" max="12040" width="9.109375" style="1"/>
    <col min="12041" max="12041" width="46.44140625" style="1" customWidth="1"/>
    <col min="12042" max="12042" width="16.6640625" style="1" customWidth="1"/>
    <col min="12043" max="12048" width="14" style="1" customWidth="1"/>
    <col min="12049" max="12296" width="9.109375" style="1"/>
    <col min="12297" max="12297" width="46.44140625" style="1" customWidth="1"/>
    <col min="12298" max="12298" width="16.6640625" style="1" customWidth="1"/>
    <col min="12299" max="12304" width="14" style="1" customWidth="1"/>
    <col min="12305" max="12552" width="9.109375" style="1"/>
    <col min="12553" max="12553" width="46.44140625" style="1" customWidth="1"/>
    <col min="12554" max="12554" width="16.6640625" style="1" customWidth="1"/>
    <col min="12555" max="12560" width="14" style="1" customWidth="1"/>
    <col min="12561" max="12808" width="9.109375" style="1"/>
    <col min="12809" max="12809" width="46.44140625" style="1" customWidth="1"/>
    <col min="12810" max="12810" width="16.6640625" style="1" customWidth="1"/>
    <col min="12811" max="12816" width="14" style="1" customWidth="1"/>
    <col min="12817" max="13064" width="9.109375" style="1"/>
    <col min="13065" max="13065" width="46.44140625" style="1" customWidth="1"/>
    <col min="13066" max="13066" width="16.6640625" style="1" customWidth="1"/>
    <col min="13067" max="13072" width="14" style="1" customWidth="1"/>
    <col min="13073" max="13320" width="9.109375" style="1"/>
    <col min="13321" max="13321" width="46.44140625" style="1" customWidth="1"/>
    <col min="13322" max="13322" width="16.6640625" style="1" customWidth="1"/>
    <col min="13323" max="13328" width="14" style="1" customWidth="1"/>
    <col min="13329" max="13576" width="9.109375" style="1"/>
    <col min="13577" max="13577" width="46.44140625" style="1" customWidth="1"/>
    <col min="13578" max="13578" width="16.6640625" style="1" customWidth="1"/>
    <col min="13579" max="13584" width="14" style="1" customWidth="1"/>
    <col min="13585" max="13832" width="9.109375" style="1"/>
    <col min="13833" max="13833" width="46.44140625" style="1" customWidth="1"/>
    <col min="13834" max="13834" width="16.6640625" style="1" customWidth="1"/>
    <col min="13835" max="13840" width="14" style="1" customWidth="1"/>
    <col min="13841" max="14088" width="9.109375" style="1"/>
    <col min="14089" max="14089" width="46.44140625" style="1" customWidth="1"/>
    <col min="14090" max="14090" width="16.6640625" style="1" customWidth="1"/>
    <col min="14091" max="14096" width="14" style="1" customWidth="1"/>
    <col min="14097" max="14344" width="9.109375" style="1"/>
    <col min="14345" max="14345" width="46.44140625" style="1" customWidth="1"/>
    <col min="14346" max="14346" width="16.6640625" style="1" customWidth="1"/>
    <col min="14347" max="14352" width="14" style="1" customWidth="1"/>
    <col min="14353" max="14600" width="9.109375" style="1"/>
    <col min="14601" max="14601" width="46.44140625" style="1" customWidth="1"/>
    <col min="14602" max="14602" width="16.6640625" style="1" customWidth="1"/>
    <col min="14603" max="14608" width="14" style="1" customWidth="1"/>
    <col min="14609" max="14856" width="9.109375" style="1"/>
    <col min="14857" max="14857" width="46.44140625" style="1" customWidth="1"/>
    <col min="14858" max="14858" width="16.6640625" style="1" customWidth="1"/>
    <col min="14859" max="14864" width="14" style="1" customWidth="1"/>
    <col min="14865" max="15112" width="9.109375" style="1"/>
    <col min="15113" max="15113" width="46.44140625" style="1" customWidth="1"/>
    <col min="15114" max="15114" width="16.6640625" style="1" customWidth="1"/>
    <col min="15115" max="15120" width="14" style="1" customWidth="1"/>
    <col min="15121" max="15368" width="9.109375" style="1"/>
    <col min="15369" max="15369" width="46.44140625" style="1" customWidth="1"/>
    <col min="15370" max="15370" width="16.6640625" style="1" customWidth="1"/>
    <col min="15371" max="15376" width="14" style="1" customWidth="1"/>
    <col min="15377" max="15624" width="9.109375" style="1"/>
    <col min="15625" max="15625" width="46.44140625" style="1" customWidth="1"/>
    <col min="15626" max="15626" width="16.6640625" style="1" customWidth="1"/>
    <col min="15627" max="15632" width="14" style="1" customWidth="1"/>
    <col min="15633" max="15880" width="9.109375" style="1"/>
    <col min="15881" max="15881" width="46.44140625" style="1" customWidth="1"/>
    <col min="15882" max="15882" width="16.6640625" style="1" customWidth="1"/>
    <col min="15883" max="15888" width="14" style="1" customWidth="1"/>
    <col min="15889" max="16136" width="9.109375" style="1"/>
    <col min="16137" max="16137" width="46.44140625" style="1" customWidth="1"/>
    <col min="16138" max="16138" width="16.6640625" style="1" customWidth="1"/>
    <col min="16139" max="16144" width="14" style="1" customWidth="1"/>
    <col min="16145" max="16384" width="9.109375" style="1"/>
  </cols>
  <sheetData>
    <row r="1" spans="1:16" ht="15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.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ht="78.75" customHeight="1">
      <c r="A5" s="20" t="s">
        <v>37</v>
      </c>
      <c r="B5" s="24" t="s">
        <v>36</v>
      </c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</row>
    <row r="6" spans="1:16" ht="15.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6">
      <c r="B7" s="3"/>
      <c r="N7" s="1" t="s">
        <v>38</v>
      </c>
    </row>
    <row r="8" spans="1:16" s="4" customFormat="1" ht="18.75" customHeight="1">
      <c r="A8" s="18" t="s">
        <v>0</v>
      </c>
      <c r="B8" s="29" t="s">
        <v>22</v>
      </c>
      <c r="C8" s="26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</row>
    <row r="9" spans="1:16" s="4" customFormat="1" ht="17.399999999999999">
      <c r="A9" s="18"/>
      <c r="B9" s="30"/>
      <c r="C9" s="26" t="s">
        <v>16</v>
      </c>
      <c r="D9" s="27"/>
      <c r="E9" s="26" t="s">
        <v>17</v>
      </c>
      <c r="F9" s="27"/>
      <c r="G9" s="26" t="s">
        <v>19</v>
      </c>
      <c r="H9" s="27"/>
      <c r="I9" s="26" t="s">
        <v>23</v>
      </c>
      <c r="J9" s="27"/>
      <c r="K9" s="26" t="s">
        <v>24</v>
      </c>
      <c r="L9" s="27"/>
      <c r="M9" s="26" t="s">
        <v>25</v>
      </c>
      <c r="N9" s="27"/>
      <c r="O9" s="26" t="s">
        <v>26</v>
      </c>
      <c r="P9" s="27"/>
    </row>
    <row r="10" spans="1:16" s="4" customFormat="1" ht="17.399999999999999">
      <c r="A10" s="18"/>
      <c r="B10" s="31"/>
      <c r="C10" s="18" t="s">
        <v>2</v>
      </c>
      <c r="D10" s="18" t="s">
        <v>3</v>
      </c>
      <c r="E10" s="18" t="s">
        <v>2</v>
      </c>
      <c r="F10" s="18" t="s">
        <v>3</v>
      </c>
      <c r="G10" s="18" t="s">
        <v>2</v>
      </c>
      <c r="H10" s="18" t="s">
        <v>3</v>
      </c>
      <c r="I10" s="18" t="s">
        <v>2</v>
      </c>
      <c r="J10" s="18" t="s">
        <v>3</v>
      </c>
      <c r="K10" s="18" t="s">
        <v>2</v>
      </c>
      <c r="L10" s="18" t="s">
        <v>3</v>
      </c>
      <c r="M10" s="18" t="s">
        <v>2</v>
      </c>
      <c r="N10" s="18" t="s">
        <v>3</v>
      </c>
      <c r="O10" s="18" t="s">
        <v>2</v>
      </c>
      <c r="P10" s="18" t="s">
        <v>3</v>
      </c>
    </row>
    <row r="11" spans="1:16" s="7" customFormat="1" ht="15.6">
      <c r="A11" s="5" t="s">
        <v>34</v>
      </c>
      <c r="B11" s="6">
        <f t="shared" ref="B11:P11" si="0">SUM(B12,B23)</f>
        <v>0</v>
      </c>
      <c r="C11" s="6">
        <f t="shared" si="0"/>
        <v>0</v>
      </c>
      <c r="D11" s="6">
        <f>SUM(D12,D23)</f>
        <v>0</v>
      </c>
      <c r="E11" s="6">
        <f t="shared" ref="E11:L11" si="1">SUM(E12,E23)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</row>
    <row r="12" spans="1:16" s="7" customFormat="1" ht="15.6">
      <c r="A12" s="8" t="s">
        <v>4</v>
      </c>
      <c r="B12" s="6">
        <f>SUM(B13,B22)</f>
        <v>0</v>
      </c>
      <c r="C12" s="6">
        <f t="shared" ref="C12:P12" si="2">SUM(C13,C22)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0</v>
      </c>
    </row>
    <row r="13" spans="1:16" s="7" customFormat="1" ht="15.6">
      <c r="A13" s="9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7" customFormat="1" ht="15.75" hidden="1" customHeight="1">
      <c r="A14" s="9"/>
      <c r="B14" s="10">
        <f>SUM(B16,B18,B19,B20,,B21)</f>
        <v>0</v>
      </c>
      <c r="C14" s="10">
        <f>SUM(C16,C18,C19,C20,,C21)</f>
        <v>0</v>
      </c>
      <c r="D14" s="10">
        <f>SUM(D16,D18,D19,D20,D21)</f>
        <v>0</v>
      </c>
      <c r="E14" s="10">
        <f t="shared" ref="E14:L14" si="3">SUM(E16,E18,E19,E20,E21)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>SUM(M16,M18,M19,M20,,M21)</f>
        <v>0</v>
      </c>
      <c r="N14" s="10">
        <f>SUM(N16,N18,N19,N20,N21)</f>
        <v>0</v>
      </c>
      <c r="O14" s="10">
        <f>SUM(O16,O18,O19,O20,O21)</f>
        <v>0</v>
      </c>
      <c r="P14" s="10">
        <f>SUM(P16,P18,P19,P20,P21)</f>
        <v>0</v>
      </c>
    </row>
    <row r="15" spans="1:16" s="7" customFormat="1" ht="15.6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.6">
      <c r="A16" s="8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7" customFormat="1" ht="31.2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.6">
      <c r="A18" s="8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7" customFormat="1" ht="31.2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.6">
      <c r="A20" s="8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7" customFormat="1" ht="15.6">
      <c r="A21" s="8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7" customFormat="1" ht="15.6">
      <c r="A22" s="11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7" customFormat="1" ht="15.6">
      <c r="A23" s="11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7" customFormat="1" ht="15.6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8">
      <c r="A25" s="12" t="s">
        <v>33</v>
      </c>
      <c r="B25" s="6">
        <f>SUM(B26:B29)</f>
        <v>0</v>
      </c>
      <c r="C25" s="6">
        <f t="shared" ref="C25:P25" si="4">SUM(C26:C29)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</row>
    <row r="26" spans="1:16" s="7" customFormat="1" ht="15.6">
      <c r="A26" s="22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.6">
      <c r="A27" s="22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7" customFormat="1" ht="15.6">
      <c r="A28" s="22" t="s">
        <v>29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7" customFormat="1" ht="15.6">
      <c r="A29" s="2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.6">
      <c r="A30" s="5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7" customFormat="1" ht="15.6">
      <c r="A31" s="13" t="s">
        <v>43</v>
      </c>
      <c r="B31" s="6">
        <f t="shared" ref="B31:P31" si="5">B11-B30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</row>
    <row r="32" spans="1:16" s="7" customFormat="1" ht="15.6">
      <c r="A32" s="5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" t="s">
        <v>18</v>
      </c>
      <c r="B34" s="14">
        <f>IF(B11=0,0,(-1*B31/(B11-B17-B23)*100))</f>
        <v>0</v>
      </c>
      <c r="C34" s="14">
        <f>IF(C11=0,0,(-1*C31/(C11-C17-C23)*100))</f>
        <v>0</v>
      </c>
      <c r="D34" s="14">
        <f>IF(D11=0,0,(-1*D31/(D11-D17-D23)*100))</f>
        <v>0</v>
      </c>
      <c r="E34" s="14">
        <f t="shared" ref="E34:P34" si="6">IF(E11=0,0,(-1*E31/(E11-E17-E23)*100))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</row>
  </sheetData>
  <sheetProtection password="CC6B" sheet="1" objects="1" scenarios="1"/>
  <mergeCells count="13"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  <mergeCell ref="E9:F9"/>
    <mergeCell ref="G9:H9"/>
    <mergeCell ref="I9:J9"/>
  </mergeCells>
  <conditionalFormatting sqref="C13">
    <cfRule type="cellIs" dxfId="324" priority="24" operator="lessThan">
      <formula>$C$14</formula>
    </cfRule>
  </conditionalFormatting>
  <conditionalFormatting sqref="E13">
    <cfRule type="cellIs" dxfId="323" priority="23" operator="lessThan">
      <formula>$E$14</formula>
    </cfRule>
  </conditionalFormatting>
  <conditionalFormatting sqref="M13">
    <cfRule type="cellIs" dxfId="322" priority="22" operator="lessThan">
      <formula>$M$14</formula>
    </cfRule>
  </conditionalFormatting>
  <conditionalFormatting sqref="N13">
    <cfRule type="cellIs" dxfId="321" priority="21" operator="lessThan">
      <formula>$N$14</formula>
    </cfRule>
  </conditionalFormatting>
  <conditionalFormatting sqref="O13">
    <cfRule type="cellIs" dxfId="320" priority="20" operator="lessThan">
      <formula>$O$14</formula>
    </cfRule>
  </conditionalFormatting>
  <conditionalFormatting sqref="B34:P34">
    <cfRule type="cellIs" dxfId="319" priority="19" operator="greaterThan">
      <formula>10</formula>
    </cfRule>
  </conditionalFormatting>
  <conditionalFormatting sqref="C30:O30">
    <cfRule type="cellIs" dxfId="318" priority="25" operator="lessThan">
      <formula>#REF!</formula>
    </cfRule>
  </conditionalFormatting>
  <conditionalFormatting sqref="P13">
    <cfRule type="cellIs" dxfId="317" priority="17" operator="lessThan">
      <formula>$P$14</formula>
    </cfRule>
  </conditionalFormatting>
  <conditionalFormatting sqref="P30">
    <cfRule type="cellIs" dxfId="316" priority="18" operator="lessThan">
      <formula>#REF!</formula>
    </cfRule>
  </conditionalFormatting>
  <conditionalFormatting sqref="B13">
    <cfRule type="cellIs" dxfId="315" priority="15" operator="lessThan">
      <formula>$B$14</formula>
    </cfRule>
  </conditionalFormatting>
  <conditionalFormatting sqref="B16">
    <cfRule type="cellIs" dxfId="314" priority="14" operator="lessThan">
      <formula>B$17</formula>
    </cfRule>
  </conditionalFormatting>
  <conditionalFormatting sqref="B30">
    <cfRule type="cellIs" dxfId="313" priority="16" operator="lessThan">
      <formula>#REF!</formula>
    </cfRule>
  </conditionalFormatting>
  <conditionalFormatting sqref="F13">
    <cfRule type="cellIs" dxfId="312" priority="13" operator="lessThan">
      <formula>$F$14</formula>
    </cfRule>
  </conditionalFormatting>
  <conditionalFormatting sqref="G14">
    <cfRule type="cellIs" dxfId="311" priority="12" operator="lessThan">
      <formula>$F$14</formula>
    </cfRule>
  </conditionalFormatting>
  <conditionalFormatting sqref="G13">
    <cfRule type="cellIs" dxfId="310" priority="11" operator="lessThan">
      <formula>$G$14</formula>
    </cfRule>
  </conditionalFormatting>
  <conditionalFormatting sqref="H13">
    <cfRule type="cellIs" dxfId="309" priority="10" operator="lessThan">
      <formula>$H$14</formula>
    </cfRule>
  </conditionalFormatting>
  <conditionalFormatting sqref="I13">
    <cfRule type="cellIs" dxfId="308" priority="9" operator="lessThan">
      <formula>$I$14</formula>
    </cfRule>
  </conditionalFormatting>
  <conditionalFormatting sqref="J13">
    <cfRule type="cellIs" dxfId="307" priority="8" operator="lessThan">
      <formula>$J$14</formula>
    </cfRule>
  </conditionalFormatting>
  <conditionalFormatting sqref="K13">
    <cfRule type="cellIs" dxfId="306" priority="7" operator="lessThan">
      <formula>$K$14</formula>
    </cfRule>
  </conditionalFormatting>
  <conditionalFormatting sqref="L13">
    <cfRule type="cellIs" dxfId="305" priority="6" operator="lessThan">
      <formula>$L$14</formula>
    </cfRule>
  </conditionalFormatting>
  <conditionalFormatting sqref="B23">
    <cfRule type="cellIs" dxfId="304" priority="5" operator="lessThan">
      <formula>$B$25</formula>
    </cfRule>
  </conditionalFormatting>
  <conditionalFormatting sqref="C23">
    <cfRule type="cellIs" dxfId="303" priority="4" operator="lessThan">
      <formula>C$25</formula>
    </cfRule>
  </conditionalFormatting>
  <conditionalFormatting sqref="D23">
    <cfRule type="cellIs" dxfId="302" priority="3" operator="lessThan">
      <formula>D$25</formula>
    </cfRule>
  </conditionalFormatting>
  <conditionalFormatting sqref="E23:P23">
    <cfRule type="cellIs" dxfId="301" priority="2" operator="lessThan">
      <formula>E$25</formula>
    </cfRule>
  </conditionalFormatting>
  <conditionalFormatting sqref="C16:P16">
    <cfRule type="cellIs" dxfId="300" priority="1" operator="lessThan">
      <formula>C$17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Информация по КБМРГО</vt:lpstr>
      <vt:lpstr>Информация по МРГО</vt:lpstr>
      <vt:lpstr>Информация по П1</vt:lpstr>
      <vt:lpstr>Информация по П2</vt:lpstr>
      <vt:lpstr>Информация по П3</vt:lpstr>
      <vt:lpstr>Информация по П4</vt:lpstr>
      <vt:lpstr>Информация по П5</vt:lpstr>
      <vt:lpstr>Информация по П6</vt:lpstr>
      <vt:lpstr>Информация по П7</vt:lpstr>
      <vt:lpstr>Информация по П8</vt:lpstr>
      <vt:lpstr>Информация по П9</vt:lpstr>
      <vt:lpstr>Информация по П10</vt:lpstr>
      <vt:lpstr>Информация по П11</vt:lpstr>
      <vt:lpstr>Информация по П12</vt:lpstr>
      <vt:lpstr>Информация по П13</vt:lpstr>
      <vt:lpstr>Информация по П14</vt:lpstr>
      <vt:lpstr>Информация по П15</vt:lpstr>
      <vt:lpstr>Информация по П16</vt:lpstr>
      <vt:lpstr>Информация по П17</vt:lpstr>
      <vt:lpstr>Информация по П18</vt:lpstr>
      <vt:lpstr>Информация по П19</vt:lpstr>
      <vt:lpstr>'Информация по КБМРГО'!Заголовки_для_печати</vt:lpstr>
      <vt:lpstr>'Информация по МРГО'!Заголовки_для_печати</vt:lpstr>
      <vt:lpstr>'Информация по П1'!Заголовки_для_печати</vt:lpstr>
      <vt:lpstr>'Информация по П10'!Заголовки_для_печати</vt:lpstr>
      <vt:lpstr>'Информация по П11'!Заголовки_для_печати</vt:lpstr>
      <vt:lpstr>'Информация по П12'!Заголовки_для_печати</vt:lpstr>
      <vt:lpstr>'Информация по П13'!Заголовки_для_печати</vt:lpstr>
      <vt:lpstr>'Информация по П14'!Заголовки_для_печати</vt:lpstr>
      <vt:lpstr>'Информация по П15'!Заголовки_для_печати</vt:lpstr>
      <vt:lpstr>'Информация по П16'!Заголовки_для_печати</vt:lpstr>
      <vt:lpstr>'Информация по П17'!Заголовки_для_печати</vt:lpstr>
      <vt:lpstr>'Информация по П18'!Заголовки_для_печати</vt:lpstr>
      <vt:lpstr>'Информация по П19'!Заголовки_для_печати</vt:lpstr>
      <vt:lpstr>'Информация по П2'!Заголовки_для_печати</vt:lpstr>
      <vt:lpstr>'Информация по П3'!Заголовки_для_печати</vt:lpstr>
      <vt:lpstr>'Информация по П4'!Заголовки_для_печати</vt:lpstr>
      <vt:lpstr>'Информация по П5'!Заголовки_для_печати</vt:lpstr>
      <vt:lpstr>'Информация по П6'!Заголовки_для_печати</vt:lpstr>
      <vt:lpstr>'Информация по П7'!Заголовки_для_печати</vt:lpstr>
      <vt:lpstr>'Информация по П8'!Заголовки_для_печати</vt:lpstr>
      <vt:lpstr>'Информация по П9'!Заголовки_для_печати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Ивашкевич Ирина Иосифовна</dc:creator>
  <cp:lastModifiedBy>АЦК</cp:lastModifiedBy>
  <cp:lastPrinted>2021-07-22T09:06:19Z</cp:lastPrinted>
  <dcterms:created xsi:type="dcterms:W3CDTF">2017-06-06T12:49:07Z</dcterms:created>
  <dcterms:modified xsi:type="dcterms:W3CDTF">2022-06-09T12:06:06Z</dcterms:modified>
</cp:coreProperties>
</file>